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<sst xmlns="http://schemas.openxmlformats.org/spreadsheetml/2006/main" count="290" uniqueCount="218">
  <si>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</si>
  <si>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</si>
  <si>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</si>
  <si>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</si>
  <si>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</si>
  <si>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</si>
  <si>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</si>
  <si>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</si>
  <si>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</si>
  <si>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</si>
  <si>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</si>
  <si>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</si>
  <si>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</si>
  <si>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</si>
  <si>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</si>
  <si>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</si>
  <si>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</si>
  <si>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</si>
  <si>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</si>
  <si>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</si>
  <si>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</si>
  <si>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</si>
  <si>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</si>
  <si>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</si>
  <si>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</si>
  <si>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</si>
  <si>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</si>
  <si>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</si>
  <si>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</si>
  <si>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</si>
  <si>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</si>
  <si>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</si>
  <si>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</si>
  <si>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</si>
  <si>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</si>
  <si>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</si>
  <si>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</si>
  <si>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</si>
  <si>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</si>
  <si>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</si>
  <si>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</si>
  <si>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</si>
  <si>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</si>
  <si>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</si>
  <si>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</si>
  <si>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</si>
  <si>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</si>
  <si>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</si>
  <si>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</si>
  <si>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</si>
  <si>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</si>
  <si>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</si>
  <si>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</si>
  <si>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</si>
  <si>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</si>
  <si>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</si>
  <si>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</si>
  <si>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</si>
  <si>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</si>
  <si>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</si>
  <si>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</si>
  <si>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</si>
  <si>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</si>
  <si>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</si>
  <si>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</si>
  <si>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</si>
  <si>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</si>
  <si>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</si>
  <si>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</si>
  <si>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</si>
  <si>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</si>
  <si>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</si>
  <si>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</si>
  <si>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</si>
  <si>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</si>
  <si>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</si>
  <si>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</si>
  <si>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</si>
  <si>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</si>
  <si>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</si>
  <si>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</si>
  <si>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</si>
  <si>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</si>
  <si>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</si>
  <si>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</si>
  <si>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</si>
  <si>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</si>
  <si>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</si>
  <si>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</si>
  <si>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</si>
  <si>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</si>
  <si>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</si>
  <si>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</si>
  <si>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</si>
  <si>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</si>
  <si>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</si>
  <si>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</si>
  <si>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</si>
  <si>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</si>
  <si>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</si>
  <si>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</si>
  <si>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</si>
  <si>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</si>
  <si>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</si>
  <si>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</si>
  <si>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</si>
  <si>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</si>
  <si>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</si>
  <si>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</si>
  <si>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</si>
  <si>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</si>
  <si>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</si>
  <si>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</si>
  <si>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</si>
  <si>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</si>
  <si>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</si>
  <si>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</si>
  <si>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</si>
  <si>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</si>
  <si>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</si>
  <si>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</si>
  <si>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</si>
  <si>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</si>
  <si>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</si>
  <si>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</si>
  <si>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</si>
  <si>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</si>
  <si>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</si>
  <si>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</si>
  <si>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</si>
  <si>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</si>
  <si>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</si>
  <si>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</si>
  <si>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</si>
  <si>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</si>
  <si>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</si>
  <si>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</si>
  <si>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</si>
  <si>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</si>
  <si>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</si>
  <si>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</si>
  <si>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</si>
  <si>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</si>
  <si>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</si>
  <si>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</si>
  <si>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</si>
  <si>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</si>
  <si>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</si>
  <si>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</si>
  <si>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</si>
  <si>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</si>
  <si>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</si>
  <si>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</si>
  <si>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</si>
  <si>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</si>
  <si>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</si>
  <si>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</si>
  <si>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</si>
  <si>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</si>
  <si>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</si>
  <si>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</si>
  <si>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</si>
  <si>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</si>
  <si>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</si>
  <si>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</si>
  <si>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</si>
  <si>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</si>
  <si>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</si>
  <si>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</si>
  <si>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</si>
  <si>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</si>
  <si>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</si>
  <si>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</si>
  <si>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</si>
  <si>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</si>
  <si>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</si>
  <si>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</si>
  <si>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</si>
  <si>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</si>
  <si>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</si>
  <si>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</si>
  <si>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</si>
  <si>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</si>
  <si>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</si>
  <si>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</si>
  <si>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</si>
  <si>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</si>
  <si>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</si>
  <si>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</si>
  <si>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</si>
  <si>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</si>
  <si>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</si>
  <si>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</si>
  <si>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</si>
  <si>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</si>
  <si>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</si>
  <si>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</si>
  <si>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</si>
  <si>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</si>
  <si>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</si>
  <si>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</si>
  <si>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</si>
  <si>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</si>
  <si>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</si>
  <si>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</si>
  <si>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</si>
  <si>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</si>
  <si>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</si>
  <si>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Любешівський районний суд Волинської області</t>
  </si>
  <si>
    <t>44200.смт. Любешів.вул. Незалежності 86</t>
  </si>
  <si>
    <t>Доручення судів України / іноземних судів</t>
  </si>
  <si>
    <t xml:space="preserve">Розглянуто справ судом присяжних </t>
  </si>
  <si>
    <t>В. Д. Глинянчук</t>
  </si>
  <si>
    <t>Т. С. Водоніс</t>
  </si>
  <si>
    <t>(03362) 217 97</t>
  </si>
  <si>
    <t>(03362) 216 70</t>
  </si>
  <si>
    <t>inbox@lbs.vl.court.gov.ua</t>
  </si>
  <si>
    <t>11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</si>
</sst>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7" fillId="0" borderId="2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7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9" applyNumberFormat="1" applyFont="1" applyFill="1" applyBorder="1" applyAlignment="1">
      <alignment horizontal="center" vertical="center" wrapText="1"/>
      <protection/>
    </xf>
    <xf numFmtId="49" fontId="38" fillId="0" borderId="24" xfId="99" applyNumberFormat="1" applyFont="1" applyFill="1" applyBorder="1" applyAlignment="1">
      <alignment horizontal="center" vertical="center" wrapText="1"/>
      <protection/>
    </xf>
    <xf numFmtId="49" fontId="38" fillId="0" borderId="28" xfId="99" applyNumberFormat="1" applyFont="1" applyFill="1" applyBorder="1" applyAlignment="1">
      <alignment horizontal="center" vertical="center" wrapText="1"/>
      <protection/>
    </xf>
    <xf numFmtId="49" fontId="38" fillId="0" borderId="27" xfId="99" applyNumberFormat="1" applyFont="1" applyFill="1" applyBorder="1" applyAlignment="1">
      <alignment horizontal="center" vertical="center" wrapText="1"/>
      <protection/>
    </xf>
    <xf numFmtId="49" fontId="38" fillId="0" borderId="25" xfId="99" applyNumberFormat="1" applyFont="1" applyFill="1" applyBorder="1" applyAlignment="1">
      <alignment horizontal="center" vertical="center" wrapText="1"/>
      <protection/>
    </xf>
    <xf numFmtId="49" fontId="38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&amp;L994B6CCD&amp;C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111</v>
      </c>
      <c r="F6" s="105">
        <v>97</v>
      </c>
      <c r="G6" s="105">
        <v>1</v>
      </c>
      <c r="H6" s="105">
        <v>75</v>
      </c>
      <c r="I6" s="105" t="s">
        <v>206</v>
      </c>
      <c r="J6" s="105">
        <v>36</v>
      </c>
      <c r="K6" s="84">
        <v>2</v>
      </c>
      <c r="L6" s="91">
        <f>E6-F6</f>
        <v>14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365</v>
      </c>
      <c r="F7" s="105">
        <v>365</v>
      </c>
      <c r="G7" s="105"/>
      <c r="H7" s="105">
        <v>364</v>
      </c>
      <c r="I7" s="105">
        <v>303</v>
      </c>
      <c r="J7" s="105">
        <v>1</v>
      </c>
      <c r="K7" s="84"/>
      <c r="L7" s="91">
        <f>E7-F7</f>
        <v>0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18</v>
      </c>
      <c r="F9" s="105">
        <v>17</v>
      </c>
      <c r="G9" s="105"/>
      <c r="H9" s="85">
        <v>18</v>
      </c>
      <c r="I9" s="105">
        <v>14</v>
      </c>
      <c r="J9" s="105"/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19</v>
      </c>
      <c r="F12" s="105">
        <v>19</v>
      </c>
      <c r="G12" s="105"/>
      <c r="H12" s="105">
        <v>19</v>
      </c>
      <c r="I12" s="105">
        <v>14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11</v>
      </c>
      <c r="F14" s="112">
        <v>11</v>
      </c>
      <c r="G14" s="112"/>
      <c r="H14" s="112">
        <v>11</v>
      </c>
      <c r="I14" s="112">
        <v>8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525</v>
      </c>
      <c r="F16" s="86">
        <f>SUM(F6:F15)</f>
        <v>510</v>
      </c>
      <c r="G16" s="86">
        <f>SUM(G6:G15)</f>
        <v>1</v>
      </c>
      <c r="H16" s="86">
        <f>SUM(H6:H15)</f>
        <v>488</v>
      </c>
      <c r="I16" s="86">
        <f>SUM(I6:I15)</f>
        <v>339</v>
      </c>
      <c r="J16" s="86">
        <f>SUM(J6:J15)</f>
        <v>37</v>
      </c>
      <c r="K16" s="86">
        <f>SUM(K6:K15)</f>
        <v>2</v>
      </c>
      <c r="L16" s="91">
        <f>E16-F16</f>
        <v>15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24</v>
      </c>
      <c r="F17" s="84">
        <v>24</v>
      </c>
      <c r="G17" s="84"/>
      <c r="H17" s="84">
        <v>22</v>
      </c>
      <c r="I17" s="84">
        <v>20</v>
      </c>
      <c r="J17" s="84">
        <v>2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26</v>
      </c>
      <c r="F18" s="84">
        <v>21</v>
      </c>
      <c r="G18" s="84">
        <v>1</v>
      </c>
      <c r="H18" s="84">
        <v>22</v>
      </c>
      <c r="I18" s="84">
        <v>21</v>
      </c>
      <c r="J18" s="84">
        <v>4</v>
      </c>
      <c r="K18" s="84"/>
      <c r="L18" s="91">
        <f>E18-F18</f>
        <v>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126</v>
      </c>
      <c r="F20" s="84">
        <v>117</v>
      </c>
      <c r="G20" s="84"/>
      <c r="H20" s="84">
        <v>126</v>
      </c>
      <c r="I20" s="84">
        <v>119</v>
      </c>
      <c r="J20" s="84"/>
      <c r="K20" s="84"/>
      <c r="L20" s="91">
        <f>E20-F20</f>
        <v>9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156</v>
      </c>
      <c r="F25" s="94">
        <v>142</v>
      </c>
      <c r="G25" s="94">
        <v>1</v>
      </c>
      <c r="H25" s="94">
        <v>150</v>
      </c>
      <c r="I25" s="94">
        <v>140</v>
      </c>
      <c r="J25" s="94">
        <v>6</v>
      </c>
      <c r="K25" s="94"/>
      <c r="L25" s="91">
        <f>E25-F25</f>
        <v>14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7</v>
      </c>
      <c r="F26" s="84">
        <v>7</v>
      </c>
      <c r="G26" s="84"/>
      <c r="H26" s="84">
        <v>7</v>
      </c>
      <c r="I26" s="84">
        <v>7</v>
      </c>
      <c r="J26" s="84"/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236</v>
      </c>
      <c r="F28" s="84">
        <v>225</v>
      </c>
      <c r="G28" s="84"/>
      <c r="H28" s="84">
        <v>223</v>
      </c>
      <c r="I28" s="84">
        <v>211</v>
      </c>
      <c r="J28" s="84">
        <v>13</v>
      </c>
      <c r="K28" s="84"/>
      <c r="L28" s="91">
        <f>E28-F28</f>
        <v>11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267</v>
      </c>
      <c r="F29" s="84">
        <v>215</v>
      </c>
      <c r="G29" s="84">
        <v>3</v>
      </c>
      <c r="H29" s="84">
        <v>221</v>
      </c>
      <c r="I29" s="84">
        <v>162</v>
      </c>
      <c r="J29" s="84">
        <v>46</v>
      </c>
      <c r="K29" s="84">
        <v>1</v>
      </c>
      <c r="L29" s="91">
        <f>E29-F29</f>
        <v>52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5</v>
      </c>
      <c r="F30" s="84">
        <v>5</v>
      </c>
      <c r="G30" s="84"/>
      <c r="H30" s="84">
        <v>5</v>
      </c>
      <c r="I30" s="84">
        <v>4</v>
      </c>
      <c r="J30" s="84"/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4</v>
      </c>
      <c r="F31" s="84">
        <v>4</v>
      </c>
      <c r="G31" s="84"/>
      <c r="H31" s="84">
        <v>3</v>
      </c>
      <c r="I31" s="84">
        <v>3</v>
      </c>
      <c r="J31" s="84">
        <v>1</v>
      </c>
      <c r="K31" s="84"/>
      <c r="L31" s="91">
        <f>E31-F31</f>
        <v>0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2</v>
      </c>
      <c r="F32" s="84">
        <v>2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26</v>
      </c>
      <c r="F37" s="84">
        <v>26</v>
      </c>
      <c r="G37" s="84"/>
      <c r="H37" s="84">
        <v>26</v>
      </c>
      <c r="I37" s="84">
        <v>21</v>
      </c>
      <c r="J37" s="84"/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4</v>
      </c>
      <c r="F38" s="84">
        <v>4</v>
      </c>
      <c r="G38" s="84"/>
      <c r="H38" s="84">
        <v>4</v>
      </c>
      <c r="I38" s="84">
        <v>4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7</v>
      </c>
      <c r="F39" s="84">
        <v>5</v>
      </c>
      <c r="G39" s="84"/>
      <c r="H39" s="84">
        <v>5</v>
      </c>
      <c r="I39" s="84">
        <v>4</v>
      </c>
      <c r="J39" s="84">
        <v>2</v>
      </c>
      <c r="K39" s="84"/>
      <c r="L39" s="91">
        <f>E39-F39</f>
        <v>2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344</v>
      </c>
      <c r="F40" s="94">
        <v>290</v>
      </c>
      <c r="G40" s="94">
        <v>3</v>
      </c>
      <c r="H40" s="94">
        <v>281</v>
      </c>
      <c r="I40" s="94">
        <v>202</v>
      </c>
      <c r="J40" s="94">
        <v>63</v>
      </c>
      <c r="K40" s="94">
        <v>1</v>
      </c>
      <c r="L40" s="91">
        <f>E40-F40</f>
        <v>54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439</v>
      </c>
      <c r="F41" s="84">
        <v>421</v>
      </c>
      <c r="G41" s="84"/>
      <c r="H41" s="84">
        <v>418</v>
      </c>
      <c r="I41" s="84" t="s">
        <v>206</v>
      </c>
      <c r="J41" s="84">
        <v>21</v>
      </c>
      <c r="K41" s="84"/>
      <c r="L41" s="91">
        <f>E41-F41</f>
        <v>18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5</v>
      </c>
      <c r="F43" s="84">
        <v>5</v>
      </c>
      <c r="G43" s="84"/>
      <c r="H43" s="84">
        <v>5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444</v>
      </c>
      <c r="F45" s="84">
        <f>F41+F43+F44</f>
        <v>426</v>
      </c>
      <c r="G45" s="84">
        <f>G41+G43+G44</f>
        <v>0</v>
      </c>
      <c r="H45" s="84">
        <f>H41+H43+H44</f>
        <v>423</v>
      </c>
      <c r="I45" s="84">
        <f>I43+I44</f>
        <v>5</v>
      </c>
      <c r="J45" s="84">
        <f>J41+J43+J44</f>
        <v>21</v>
      </c>
      <c r="K45" s="84">
        <f>K41+K43+K44</f>
        <v>0</v>
      </c>
      <c r="L45" s="91">
        <f>E45-F45</f>
        <v>18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1469</v>
      </c>
      <c r="F46" s="84">
        <f t="shared" si="0"/>
        <v>1368</v>
      </c>
      <c r="G46" s="84">
        <f t="shared" si="0"/>
        <v>5</v>
      </c>
      <c r="H46" s="84">
        <f t="shared" si="0"/>
        <v>1342</v>
      </c>
      <c r="I46" s="84">
        <f t="shared" si="0"/>
        <v>686</v>
      </c>
      <c r="J46" s="84">
        <f t="shared" si="0"/>
        <v>127</v>
      </c>
      <c r="K46" s="84">
        <f t="shared" si="0"/>
        <v>3</v>
      </c>
      <c r="L46" s="91">
        <f>E46-F46</f>
        <v>101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&amp;L994B6CCD&amp;C&amp;R2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2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146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&amp;L994B6CCD&amp;C&amp;R3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47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38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8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309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9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156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40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59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47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295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1898939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872898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1237</v>
      </c>
      <c r="F57" s="115">
        <f>F58+F61+F62+F63</f>
        <v>101</v>
      </c>
      <c r="G57" s="115">
        <f>G58+G61+G62+G63</f>
        <v>3</v>
      </c>
      <c r="H57" s="115">
        <f>H58+H61+H62+H63</f>
        <v>1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456</v>
      </c>
      <c r="F58" s="94">
        <v>31</v>
      </c>
      <c r="G58" s="94">
        <v>1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51</v>
      </c>
      <c r="F59" s="86">
        <v>23</v>
      </c>
      <c r="G59" s="86">
        <v>1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363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145</v>
      </c>
      <c r="F61" s="84">
        <v>5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218</v>
      </c>
      <c r="F62" s="84">
        <v>60</v>
      </c>
      <c r="G62" s="84">
        <v>2</v>
      </c>
      <c r="H62" s="84">
        <v>1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418</v>
      </c>
      <c r="F63" s="84">
        <v>5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267</v>
      </c>
      <c r="G67" s="108">
        <v>1108039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101</v>
      </c>
      <c r="G68" s="88">
        <v>759066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166</v>
      </c>
      <c r="G69" s="88">
        <v>348973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89</v>
      </c>
      <c r="G70" s="108">
        <v>52511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&amp;L994B6CCD&amp;C&amp;R4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2.3622047244094486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5.405405405405405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1.5873015873015872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98.09941520467837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335.5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367.25</v>
      </c>
    </row>
    <row r="11" spans="1:4" ht="16.5" customHeight="1">
      <c r="A11" s="209" t="s">
        <v>62</v>
      </c>
      <c r="B11" s="211"/>
      <c r="C11" s="10">
        <v>9</v>
      </c>
      <c r="D11" s="84">
        <v>30</v>
      </c>
    </row>
    <row r="12" spans="1:4" ht="16.5" customHeight="1">
      <c r="A12" s="272" t="s">
        <v>103</v>
      </c>
      <c r="B12" s="272"/>
      <c r="C12" s="10">
        <v>10</v>
      </c>
      <c r="D12" s="84">
        <v>19</v>
      </c>
    </row>
    <row r="13" spans="1:4" ht="16.5" customHeight="1">
      <c r="A13" s="284" t="s">
        <v>204</v>
      </c>
      <c r="B13" s="286"/>
      <c r="C13" s="10">
        <v>11</v>
      </c>
      <c r="D13" s="94">
        <v>87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19</v>
      </c>
    </row>
    <row r="16" spans="1:4" ht="16.5" customHeight="1">
      <c r="A16" s="272" t="s">
        <v>104</v>
      </c>
      <c r="B16" s="272"/>
      <c r="C16" s="10">
        <v>14</v>
      </c>
      <c r="D16" s="84">
        <v>75</v>
      </c>
    </row>
    <row r="17" spans="1:5" ht="16.5" customHeight="1">
      <c r="A17" s="272" t="s">
        <v>108</v>
      </c>
      <c r="B17" s="27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&amp;L994B6CCD&amp;C&amp;R5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2021-03-02T08:33:28Z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994B6CCD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