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<sst xmlns="http://schemas.openxmlformats.org/spreadsheetml/2006/main" count="295" uniqueCount="222">
  <si>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</si>
  <si>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</si>
  <si>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</si>
  <si>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</si>
  <si>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</si>
  <si>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</si>
  <si>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</si>
  <si>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</si>
  <si>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</si>
  <si>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</si>
  <si>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</si>
  <si>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</si>
  <si>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</si>
  <si>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</si>
  <si>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</si>
  <si>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</si>
  <si>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</si>
  <si>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</si>
  <si>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</si>
  <si>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</si>
  <si>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</si>
  <si>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</si>
  <si>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</si>
  <si>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</si>
  <si>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</si>
  <si>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</si>
  <si>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</si>
  <si>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</si>
  <si>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</si>
  <si>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</si>
  <si>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</si>
  <si>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</si>
  <si>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</si>
  <si>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</si>
  <si>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</si>
  <si>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</si>
  <si>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</si>
  <si>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</si>
  <si>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</si>
  <si>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</si>
  <si>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</si>
  <si>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</si>
  <si>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</si>
  <si>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</si>
  <si>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</si>
  <si>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</si>
  <si>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</si>
  <si>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</si>
  <si>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</si>
  <si>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</si>
  <si>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</si>
  <si>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</si>
  <si>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</si>
  <si>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</si>
  <si>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</si>
  <si>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</si>
  <si>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</si>
  <si>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</si>
  <si>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</si>
  <si>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</si>
  <si>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</si>
  <si>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</si>
  <si>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</si>
  <si>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</si>
  <si>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</si>
  <si>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</si>
  <si>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</si>
  <si>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</si>
  <si>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</si>
  <si>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</si>
  <si>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</si>
  <si>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</si>
  <si>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</si>
  <si>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</si>
  <si>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</si>
  <si>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</si>
  <si>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</si>
  <si>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</si>
  <si>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</si>
  <si>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</si>
  <si>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</si>
  <si>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</si>
  <si>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</si>
  <si>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</si>
  <si>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</si>
  <si>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</si>
  <si>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</si>
  <si>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</si>
  <si>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</si>
  <si>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</si>
  <si>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</si>
  <si>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</si>
  <si>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</si>
  <si>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</si>
  <si>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</si>
  <si>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</si>
  <si>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</si>
  <si>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</si>
  <si>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</si>
  <si>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</si>
  <si>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</si>
  <si>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</si>
  <si>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</si>
  <si>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</si>
  <si>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</si>
  <si>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</si>
  <si>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</si>
  <si>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</si>
  <si>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</si>
  <si>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</si>
  <si>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</si>
  <si>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</si>
  <si>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</si>
  <si>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</si>
  <si>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</si>
  <si>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</si>
  <si>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</si>
  <si>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</si>
  <si>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</si>
  <si>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</si>
  <si>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</si>
  <si>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</si>
  <si>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</si>
  <si>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</si>
  <si>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</si>
  <si>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</si>
  <si>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</si>
  <si>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</si>
  <si>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</si>
  <si>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</si>
  <si>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</si>
  <si>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</si>
  <si>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</si>
  <si>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</si>
  <si>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</si>
  <si>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</si>
  <si>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</si>
  <si>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</si>
  <si>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</si>
  <si>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</si>
  <si>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</si>
  <si>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</si>
  <si>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</si>
  <si>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</si>
  <si>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</si>
  <si>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</si>
  <si>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</si>
  <si>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</si>
  <si>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</si>
  <si>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</si>
  <si>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</si>
  <si>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</si>
  <si>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</si>
  <si>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</si>
  <si>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</si>
  <si>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</si>
  <si>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</si>
  <si>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</si>
  <si>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</si>
  <si>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</si>
  <si>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</si>
  <si>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</si>
  <si>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</si>
  <si>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</si>
  <si>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</si>
  <si>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</si>
  <si>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</si>
  <si>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</si>
  <si>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</si>
  <si>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</si>
  <si>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</si>
  <si>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</si>
  <si>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</si>
  <si>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</si>
  <si>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</si>
  <si>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</si>
  <si>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</si>
  <si>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</si>
  <si>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</si>
  <si>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</si>
  <si>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</si>
  <si>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</si>
  <si>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</si>
  <si>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</si>
  <si>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</si>
  <si>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</si>
  <si>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</si>
  <si>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</si>
  <si>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</si>
  <si>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</si>
  <si>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</si>
  <si>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</si>
  <si>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</si>
  <si>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</si>
  <si>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</si>
  <si>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</si>
  <si>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</si>
  <si>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</si>
  <si>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</si>
  <si>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</si>
  <si>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</si>
  <si>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</si>
  <si>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</si>
  <si>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</si>
  <si>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</si>
  <si>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</si>
  <si>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</si>
  <si>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</si>
  <si>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</si>
  <si>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</si>
  <si>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</si>
  <si>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2021 рік</t>
  </si>
  <si>
    <t>Любешівський районний суд Волинської області</t>
  </si>
  <si>
    <t>44200.смт. Любешів.вул. Незалежності 86</t>
  </si>
  <si>
    <t>Доручення судів України / іноземних судів</t>
  </si>
  <si>
    <t xml:space="preserve">Розглянуто справ судом присяжних </t>
  </si>
  <si>
    <t>Н.І. Гладіч</t>
  </si>
  <si>
    <t>Т.С. Водоніс</t>
  </si>
  <si>
    <t>(03362) 30138</t>
  </si>
  <si>
    <t>(03362) 30030</t>
  </si>
  <si>
    <t>inbox@lbs.vl.court.gov.ua</t>
  </si>
  <si>
    <t>10 січня 2022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</si>
</sst>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9" fontId="0" fillId="0" borderId="0" applyFont="0" applyFill="0" applyBorder="0" applyAlignment="0" applyProtection="0"/>
    <xf numFmtId="0" fontId="65" fillId="38" borderId="0" applyNumberFormat="0" applyBorder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70" fillId="39" borderId="15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73" fillId="41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0" borderId="16" applyNumberFormat="0" applyFill="0" applyAlignment="0" applyProtection="0"/>
    <xf numFmtId="0" fontId="76" fillId="42" borderId="0" applyNumberFormat="0" applyBorder="0" applyAlignment="0" applyProtection="0"/>
    <xf numFmtId="0" fontId="0" fillId="43" borderId="17" applyNumberFormat="0" applyFont="0" applyAlignment="0" applyProtection="0"/>
    <xf numFmtId="0" fontId="77" fillId="41" borderId="18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5" fillId="0" borderId="0" xfId="96" applyNumberFormat="1" applyFont="1" applyFill="1" applyBorder="1" applyAlignment="1" applyProtection="1">
      <alignment/>
      <protection/>
    </xf>
    <xf numFmtId="0" fontId="15" fillId="0" borderId="0" xfId="96" applyNumberFormat="1" applyFont="1" applyFill="1" applyBorder="1" applyAlignment="1" applyProtection="1">
      <alignment horizontal="right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7" fillId="0" borderId="2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2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2" xfId="96" applyNumberFormat="1" applyFont="1" applyFill="1" applyBorder="1" applyAlignment="1" applyProtection="1">
      <alignment/>
      <protection/>
    </xf>
    <xf numFmtId="0" fontId="12" fillId="0" borderId="20" xfId="96" applyNumberFormat="1" applyFont="1" applyFill="1" applyBorder="1" applyAlignment="1" applyProtection="1">
      <alignment/>
      <protection/>
    </xf>
    <xf numFmtId="0" fontId="12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9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9" applyNumberFormat="1" applyFont="1" applyFill="1" applyBorder="1" applyAlignment="1">
      <alignment horizontal="center" vertical="center" wrapText="1"/>
      <protection/>
    </xf>
    <xf numFmtId="0" fontId="13" fillId="0" borderId="19" xfId="99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9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2" fillId="0" borderId="20" xfId="96" applyNumberFormat="1" applyFont="1" applyFill="1" applyBorder="1" applyAlignment="1" applyProtection="1">
      <alignment horizontal="left"/>
      <protection/>
    </xf>
    <xf numFmtId="0" fontId="12" fillId="0" borderId="0" xfId="96" applyNumberFormat="1" applyFont="1" applyFill="1" applyBorder="1" applyAlignment="1" applyProtection="1">
      <alignment horizontal="left"/>
      <protection/>
    </xf>
    <xf numFmtId="0" fontId="12" fillId="0" borderId="21" xfId="96" applyNumberFormat="1" applyFont="1" applyFill="1" applyBorder="1" applyAlignment="1" applyProtection="1">
      <alignment horizontal="left"/>
      <protection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6" fillId="0" borderId="20" xfId="96" applyNumberFormat="1" applyFont="1" applyFill="1" applyBorder="1" applyAlignment="1" applyProtection="1">
      <alignment horizontal="center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16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5" fillId="0" borderId="0" xfId="96" applyNumberFormat="1" applyFont="1" applyFill="1" applyBorder="1" applyAlignment="1" applyProtection="1">
      <alignment horizontal="center"/>
      <protection/>
    </xf>
    <xf numFmtId="0" fontId="11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7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9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9" applyNumberFormat="1" applyFont="1" applyFill="1" applyBorder="1" applyAlignment="1" applyProtection="1">
      <alignment horizontal="left" vertical="center" wrapText="1"/>
      <protection/>
    </xf>
    <xf numFmtId="0" fontId="1" fillId="0" borderId="31" xfId="109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9" applyNumberFormat="1" applyFont="1" applyFill="1" applyBorder="1" applyAlignment="1" applyProtection="1">
      <alignment horizontal="left" vertical="center" wrapText="1"/>
      <protection/>
    </xf>
    <xf numFmtId="0" fontId="8" fillId="0" borderId="31" xfId="109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9" applyNumberFormat="1" applyFont="1" applyFill="1" applyBorder="1" applyAlignment="1" applyProtection="1">
      <alignment horizontal="left" vertical="top" wrapText="1"/>
      <protection/>
    </xf>
    <xf numFmtId="0" fontId="1" fillId="0" borderId="31" xfId="109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8" applyFont="1" applyFill="1" applyBorder="1" applyAlignment="1" applyProtection="1">
      <alignment horizontal="left" vertical="center" wrapText="1"/>
      <protection/>
    </xf>
    <xf numFmtId="0" fontId="13" fillId="0" borderId="19" xfId="98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9" applyNumberFormat="1" applyFont="1" applyFill="1" applyBorder="1" applyAlignment="1">
      <alignment horizontal="left" vertical="center" wrapText="1"/>
      <protection/>
    </xf>
    <xf numFmtId="49" fontId="6" fillId="0" borderId="30" xfId="99" applyNumberFormat="1" applyFont="1" applyFill="1" applyBorder="1" applyAlignment="1">
      <alignment horizontal="left" vertical="center" wrapText="1"/>
      <protection/>
    </xf>
    <xf numFmtId="49" fontId="6" fillId="0" borderId="31" xfId="99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9" applyNumberFormat="1" applyFont="1" applyFill="1" applyBorder="1" applyAlignment="1">
      <alignment horizontal="center" vertical="center" wrapText="1"/>
      <protection/>
    </xf>
    <xf numFmtId="49" fontId="37" fillId="0" borderId="24" xfId="99" applyNumberFormat="1" applyFont="1" applyFill="1" applyBorder="1" applyAlignment="1">
      <alignment horizontal="center" vertical="center" wrapText="1"/>
      <protection/>
    </xf>
    <xf numFmtId="49" fontId="37" fillId="0" borderId="28" xfId="99" applyNumberFormat="1" applyFont="1" applyFill="1" applyBorder="1" applyAlignment="1">
      <alignment horizontal="center" vertical="center" wrapText="1"/>
      <protection/>
    </xf>
    <xf numFmtId="49" fontId="37" fillId="0" borderId="27" xfId="99" applyNumberFormat="1" applyFont="1" applyFill="1" applyBorder="1" applyAlignment="1">
      <alignment horizontal="center" vertical="center" wrapText="1"/>
      <protection/>
    </xf>
    <xf numFmtId="49" fontId="37" fillId="0" borderId="25" xfId="99" applyNumberFormat="1" applyFont="1" applyFill="1" applyBorder="1" applyAlignment="1">
      <alignment horizontal="center" vertical="center" wrapText="1"/>
      <protection/>
    </xf>
    <xf numFmtId="49" fontId="37" fillId="0" borderId="26" xfId="99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ування1" xfId="75"/>
    <cellStyle name="Акцентування2" xfId="76"/>
    <cellStyle name="Акцентування3" xfId="77"/>
    <cellStyle name="Акцентування4" xfId="78"/>
    <cellStyle name="Акцентування5" xfId="79"/>
    <cellStyle name="Акцентування6" xfId="80"/>
    <cellStyle name="Ввід" xfId="81"/>
    <cellStyle name="Percent" xfId="82"/>
    <cellStyle name="Гарний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Зв'язана клітинка" xfId="91"/>
    <cellStyle name="Контрольна клітинка" xfId="92"/>
    <cellStyle name="Назва" xfId="93"/>
    <cellStyle name="Нейтральний" xfId="94"/>
    <cellStyle name="Обчислення" xfId="95"/>
    <cellStyle name="Обычный 2" xfId="96"/>
    <cellStyle name="Обычный 2 2" xfId="97"/>
    <cellStyle name="Обычный 4" xfId="98"/>
    <cellStyle name="Обычный_Шаблон формы 1 (исправления на 2003)" xfId="99"/>
    <cellStyle name="Followed Hyperlink" xfId="100"/>
    <cellStyle name="Підсумок" xfId="101"/>
    <cellStyle name="Поганий" xfId="102"/>
    <cellStyle name="Примітка" xfId="103"/>
    <cellStyle name="Результат" xfId="104"/>
    <cellStyle name="Текст попередження" xfId="105"/>
    <cellStyle name="Текст пояснення" xfId="106"/>
    <cellStyle name="Финансовый [0] 2" xfId="107"/>
    <cellStyle name="Comma" xfId="108"/>
    <cellStyle name="Comma [0]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&amp;L991E4452&amp;C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106</v>
      </c>
      <c r="F6" s="103">
        <v>71</v>
      </c>
      <c r="G6" s="103">
        <v>1</v>
      </c>
      <c r="H6" s="103">
        <v>81</v>
      </c>
      <c r="I6" s="121" t="s">
        <v>210</v>
      </c>
      <c r="J6" s="103">
        <v>25</v>
      </c>
      <c r="K6" s="84">
        <v>6</v>
      </c>
      <c r="L6" s="91">
        <f>E6-F6</f>
        <v>35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9</v>
      </c>
      <c r="F7" s="103">
        <v>8</v>
      </c>
      <c r="G7" s="103"/>
      <c r="H7" s="103">
        <v>9</v>
      </c>
      <c r="I7" s="103">
        <v>3</v>
      </c>
      <c r="J7" s="103"/>
      <c r="K7" s="84"/>
      <c r="L7" s="91">
        <f>E7-F7</f>
        <v>1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36</v>
      </c>
      <c r="F9" s="103">
        <v>36</v>
      </c>
      <c r="G9" s="103"/>
      <c r="H9" s="85">
        <v>32</v>
      </c>
      <c r="I9" s="103">
        <v>26</v>
      </c>
      <c r="J9" s="103">
        <v>4</v>
      </c>
      <c r="K9" s="84"/>
      <c r="L9" s="91">
        <f>E9-F9</f>
        <v>0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10</v>
      </c>
      <c r="F12" s="103">
        <v>10</v>
      </c>
      <c r="G12" s="103"/>
      <c r="H12" s="103">
        <v>10</v>
      </c>
      <c r="I12" s="103">
        <v>8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3</v>
      </c>
      <c r="F14" s="106">
        <v>3</v>
      </c>
      <c r="G14" s="106"/>
      <c r="H14" s="106">
        <v>3</v>
      </c>
      <c r="I14" s="106">
        <v>2</v>
      </c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>
        <v>1</v>
      </c>
      <c r="F15" s="106">
        <v>1</v>
      </c>
      <c r="G15" s="106"/>
      <c r="H15" s="106">
        <v>1</v>
      </c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165</v>
      </c>
      <c r="F16" s="84">
        <f>SUM(F6:F15)</f>
        <v>129</v>
      </c>
      <c r="G16" s="84">
        <f>SUM(G6:G15)</f>
        <v>1</v>
      </c>
      <c r="H16" s="84">
        <f>SUM(H6:H15)</f>
        <v>136</v>
      </c>
      <c r="I16" s="84">
        <f>SUM(I6:I15)</f>
        <v>39</v>
      </c>
      <c r="J16" s="84">
        <f>SUM(J6:J15)</f>
        <v>29</v>
      </c>
      <c r="K16" s="84">
        <f>SUM(K6:K15)</f>
        <v>6</v>
      </c>
      <c r="L16" s="91">
        <f>E16-F16</f>
        <v>36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37</v>
      </c>
      <c r="F17" s="84">
        <v>36</v>
      </c>
      <c r="G17" s="84">
        <v>1</v>
      </c>
      <c r="H17" s="84">
        <v>36</v>
      </c>
      <c r="I17" s="84">
        <v>31</v>
      </c>
      <c r="J17" s="84">
        <v>1</v>
      </c>
      <c r="K17" s="84"/>
      <c r="L17" s="91">
        <f>E17-F17</f>
        <v>1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36</v>
      </c>
      <c r="F18" s="84">
        <v>31</v>
      </c>
      <c r="G18" s="84"/>
      <c r="H18" s="84">
        <v>32</v>
      </c>
      <c r="I18" s="84">
        <v>21</v>
      </c>
      <c r="J18" s="84">
        <v>4</v>
      </c>
      <c r="K18" s="84"/>
      <c r="L18" s="91">
        <f>E18-F18</f>
        <v>5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40</v>
      </c>
      <c r="F20" s="84">
        <v>40</v>
      </c>
      <c r="G20" s="84">
        <v>1</v>
      </c>
      <c r="H20" s="84">
        <v>38</v>
      </c>
      <c r="I20" s="84">
        <v>34</v>
      </c>
      <c r="J20" s="84">
        <v>2</v>
      </c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>
        <v>2</v>
      </c>
      <c r="F23" s="84">
        <v>2</v>
      </c>
      <c r="G23" s="84"/>
      <c r="H23" s="84">
        <v>2</v>
      </c>
      <c r="I23" s="84">
        <v>2</v>
      </c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84</v>
      </c>
      <c r="F25" s="94">
        <v>79</v>
      </c>
      <c r="G25" s="94">
        <v>2</v>
      </c>
      <c r="H25" s="94">
        <v>77</v>
      </c>
      <c r="I25" s="94">
        <v>57</v>
      </c>
      <c r="J25" s="94">
        <v>7</v>
      </c>
      <c r="K25" s="94"/>
      <c r="L25" s="91">
        <f>E25-F25</f>
        <v>5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26</v>
      </c>
      <c r="F26" s="84">
        <v>26</v>
      </c>
      <c r="G26" s="84"/>
      <c r="H26" s="84">
        <v>26</v>
      </c>
      <c r="I26" s="84">
        <v>26</v>
      </c>
      <c r="J26" s="84"/>
      <c r="K26" s="84"/>
      <c r="L26" s="91">
        <f>E26-F26</f>
        <v>0</v>
      </c>
    </row>
    <row r="27" spans="1:12" ht="26.25" customHeight="1">
      <c r="A27" s="168"/>
      <c r="B27" s="163" t="s">
        <v>209</v>
      </c>
      <c r="C27" s="164"/>
      <c r="D27" s="39">
        <v>22</v>
      </c>
      <c r="E27" s="111"/>
      <c r="F27" s="111"/>
      <c r="G27" s="111"/>
      <c r="H27" s="111"/>
      <c r="I27" s="111"/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233</v>
      </c>
      <c r="F28" s="84">
        <v>220</v>
      </c>
      <c r="G28" s="84"/>
      <c r="H28" s="84">
        <v>222</v>
      </c>
      <c r="I28" s="84">
        <v>209</v>
      </c>
      <c r="J28" s="84">
        <v>11</v>
      </c>
      <c r="K28" s="84"/>
      <c r="L28" s="91">
        <f>E28-F28</f>
        <v>13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258</v>
      </c>
      <c r="F29" s="84">
        <v>212</v>
      </c>
      <c r="G29" s="84"/>
      <c r="H29" s="84">
        <v>216</v>
      </c>
      <c r="I29" s="84">
        <v>165</v>
      </c>
      <c r="J29" s="84">
        <v>42</v>
      </c>
      <c r="K29" s="84"/>
      <c r="L29" s="91">
        <f>E29-F29</f>
        <v>46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24</v>
      </c>
      <c r="F30" s="84">
        <v>24</v>
      </c>
      <c r="G30" s="84"/>
      <c r="H30" s="84">
        <v>24</v>
      </c>
      <c r="I30" s="84">
        <v>21</v>
      </c>
      <c r="J30" s="84"/>
      <c r="K30" s="84"/>
      <c r="L30" s="91">
        <f>E30-F30</f>
        <v>0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23</v>
      </c>
      <c r="F31" s="84">
        <v>22</v>
      </c>
      <c r="G31" s="84"/>
      <c r="H31" s="84">
        <v>21</v>
      </c>
      <c r="I31" s="84">
        <v>18</v>
      </c>
      <c r="J31" s="84">
        <v>2</v>
      </c>
      <c r="K31" s="84"/>
      <c r="L31" s="91">
        <f>E31-F31</f>
        <v>1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1</v>
      </c>
      <c r="F32" s="84"/>
      <c r="G32" s="84"/>
      <c r="H32" s="84">
        <v>1</v>
      </c>
      <c r="I32" s="84">
        <v>1</v>
      </c>
      <c r="J32" s="84"/>
      <c r="K32" s="84"/>
      <c r="L32" s="91">
        <f>E32-F32</f>
        <v>1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1</v>
      </c>
      <c r="F33" s="84">
        <v>1</v>
      </c>
      <c r="G33" s="84"/>
      <c r="H33" s="84">
        <v>1</v>
      </c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/>
      <c r="F36" s="84"/>
      <c r="G36" s="84"/>
      <c r="H36" s="84"/>
      <c r="I36" s="84"/>
      <c r="J36" s="84"/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23</v>
      </c>
      <c r="F37" s="84">
        <v>23</v>
      </c>
      <c r="G37" s="84"/>
      <c r="H37" s="84">
        <v>22</v>
      </c>
      <c r="I37" s="84">
        <v>12</v>
      </c>
      <c r="J37" s="84">
        <v>1</v>
      </c>
      <c r="K37" s="84"/>
      <c r="L37" s="91">
        <f>E37-F37</f>
        <v>0</v>
      </c>
    </row>
    <row r="38" spans="1:12" ht="40.5" customHeight="1">
      <c r="A38" s="168"/>
      <c r="B38" s="163" t="s">
        <v>139</v>
      </c>
      <c r="C38" s="164"/>
      <c r="D38" s="39">
        <v>33</v>
      </c>
      <c r="E38" s="84">
        <v>3</v>
      </c>
      <c r="F38" s="84">
        <v>3</v>
      </c>
      <c r="G38" s="84"/>
      <c r="H38" s="84">
        <v>3</v>
      </c>
      <c r="I38" s="84">
        <v>3</v>
      </c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5</v>
      </c>
      <c r="F39" s="84">
        <v>3</v>
      </c>
      <c r="G39" s="84"/>
      <c r="H39" s="84">
        <v>5</v>
      </c>
      <c r="I39" s="84">
        <v>1</v>
      </c>
      <c r="J39" s="84"/>
      <c r="K39" s="84"/>
      <c r="L39" s="91">
        <f>E39-F39</f>
        <v>2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367</v>
      </c>
      <c r="F40" s="94">
        <v>316</v>
      </c>
      <c r="G40" s="94"/>
      <c r="H40" s="94">
        <v>311</v>
      </c>
      <c r="I40" s="94">
        <v>226</v>
      </c>
      <c r="J40" s="94">
        <v>56</v>
      </c>
      <c r="K40" s="94"/>
      <c r="L40" s="91">
        <f>E40-F40</f>
        <v>51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438</v>
      </c>
      <c r="F41" s="84">
        <v>417</v>
      </c>
      <c r="G41" s="84"/>
      <c r="H41" s="84">
        <v>417</v>
      </c>
      <c r="I41" s="121" t="s">
        <v>210</v>
      </c>
      <c r="J41" s="84">
        <v>21</v>
      </c>
      <c r="K41" s="84"/>
      <c r="L41" s="91">
        <f>E41-F41</f>
        <v>21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1</v>
      </c>
      <c r="F42" s="84">
        <v>1</v>
      </c>
      <c r="G42" s="84"/>
      <c r="H42" s="84">
        <v>1</v>
      </c>
      <c r="I42" s="121" t="s">
        <v>210</v>
      </c>
      <c r="J42" s="84"/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3</v>
      </c>
      <c r="F43" s="84">
        <v>3</v>
      </c>
      <c r="G43" s="84"/>
      <c r="H43" s="84">
        <v>3</v>
      </c>
      <c r="I43" s="84">
        <v>2</v>
      </c>
      <c r="J43" s="84"/>
      <c r="K43" s="84"/>
      <c r="L43" s="91">
        <f>E43-F43</f>
        <v>0</v>
      </c>
    </row>
    <row r="44" spans="1:12" ht="15.75" customHeight="1">
      <c r="A44" s="156"/>
      <c r="B44" s="169" t="s">
        <v>194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441</v>
      </c>
      <c r="F45" s="84">
        <f aca="true" t="shared" si="0" ref="F45:K45">F41+F43+F44</f>
        <v>420</v>
      </c>
      <c r="G45" s="84">
        <f t="shared" si="0"/>
        <v>0</v>
      </c>
      <c r="H45" s="84">
        <f t="shared" si="0"/>
        <v>420</v>
      </c>
      <c r="I45" s="84">
        <f>I43+I44</f>
        <v>2</v>
      </c>
      <c r="J45" s="84">
        <f t="shared" si="0"/>
        <v>21</v>
      </c>
      <c r="K45" s="84">
        <f t="shared" si="0"/>
        <v>0</v>
      </c>
      <c r="L45" s="91">
        <f>E45-F45</f>
        <v>21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1057</v>
      </c>
      <c r="F46" s="84">
        <f t="shared" si="1"/>
        <v>944</v>
      </c>
      <c r="G46" s="84">
        <f t="shared" si="1"/>
        <v>3</v>
      </c>
      <c r="H46" s="84">
        <f t="shared" si="1"/>
        <v>944</v>
      </c>
      <c r="I46" s="84">
        <f t="shared" si="1"/>
        <v>324</v>
      </c>
      <c r="J46" s="84">
        <f t="shared" si="1"/>
        <v>113</v>
      </c>
      <c r="K46" s="84">
        <f t="shared" si="1"/>
        <v>6</v>
      </c>
      <c r="L46" s="91">
        <f>E46-F46</f>
        <v>113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&amp;L991E4452&amp;C&amp;R2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/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/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25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4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8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6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/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4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4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2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30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1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6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23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24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5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136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19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6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9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3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>
        <v>8</v>
      </c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2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1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>
        <v>1</v>
      </c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4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13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3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3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/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/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/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/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&amp;L991E4452&amp;C&amp;R3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81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42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26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>
        <v>1</v>
      </c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37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1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3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>
        <v>10</v>
      </c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16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106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16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/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/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19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84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>
        <v>2</v>
      </c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10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>
        <v>9</v>
      </c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39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71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62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325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42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1062821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838445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2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4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46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2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4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4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859</v>
      </c>
      <c r="F58" s="109">
        <f>F59+F62+F63+F64</f>
        <v>71</v>
      </c>
      <c r="G58" s="109">
        <f>G59+G62+G63+G64</f>
        <v>14</v>
      </c>
      <c r="H58" s="109">
        <f>H59+H62+H63+H64</f>
        <v>0</v>
      </c>
      <c r="I58" s="109">
        <f>I59+I62+I63+I64</f>
        <v>0</v>
      </c>
    </row>
    <row r="59" spans="1:9" ht="13.5" customHeight="1">
      <c r="A59" s="225" t="s">
        <v>103</v>
      </c>
      <c r="B59" s="225"/>
      <c r="C59" s="225"/>
      <c r="D59" s="225"/>
      <c r="E59" s="94">
        <v>109</v>
      </c>
      <c r="F59" s="94">
        <v>18</v>
      </c>
      <c r="G59" s="94">
        <v>9</v>
      </c>
      <c r="H59" s="94"/>
      <c r="I59" s="94"/>
    </row>
    <row r="60" spans="1:9" ht="13.5" customHeight="1">
      <c r="A60" s="328" t="s">
        <v>203</v>
      </c>
      <c r="B60" s="329"/>
      <c r="C60" s="329"/>
      <c r="D60" s="330"/>
      <c r="E60" s="86">
        <v>54</v>
      </c>
      <c r="F60" s="86">
        <v>18</v>
      </c>
      <c r="G60" s="86">
        <v>9</v>
      </c>
      <c r="H60" s="86"/>
      <c r="I60" s="86"/>
    </row>
    <row r="61" spans="1:9" ht="13.5" customHeight="1">
      <c r="A61" s="328" t="s">
        <v>204</v>
      </c>
      <c r="B61" s="329"/>
      <c r="C61" s="329"/>
      <c r="D61" s="330"/>
      <c r="E61" s="86">
        <v>9</v>
      </c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75</v>
      </c>
      <c r="F62" s="84">
        <v>2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262</v>
      </c>
      <c r="F63" s="84">
        <v>45</v>
      </c>
      <c r="G63" s="84">
        <v>4</v>
      </c>
      <c r="H63" s="84"/>
      <c r="I63" s="84"/>
    </row>
    <row r="64" spans="1:9" ht="13.5" customHeight="1">
      <c r="A64" s="225" t="s">
        <v>108</v>
      </c>
      <c r="B64" s="225"/>
      <c r="C64" s="225"/>
      <c r="D64" s="225"/>
      <c r="E64" s="84">
        <v>413</v>
      </c>
      <c r="F64" s="84">
        <v>6</v>
      </c>
      <c r="G64" s="84">
        <v>1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334</v>
      </c>
      <c r="G68" s="115">
        <v>1417077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144</v>
      </c>
      <c r="G69" s="117">
        <v>845365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190</v>
      </c>
      <c r="G70" s="117">
        <v>571712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106</v>
      </c>
      <c r="G71" s="115">
        <v>69583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>
        <v>8</v>
      </c>
      <c r="G72" s="117">
        <v>22077</v>
      </c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>
        <v>2</v>
      </c>
      <c r="G74" s="117">
        <v>908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&amp;L991E4452&amp;C&amp;R4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5.3097345132743365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20.689655172413794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0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100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236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264.25</v>
      </c>
    </row>
    <row r="11" spans="1:4" ht="16.5" customHeight="1">
      <c r="A11" s="215" t="s">
        <v>62</v>
      </c>
      <c r="B11" s="217"/>
      <c r="C11" s="10">
        <v>9</v>
      </c>
      <c r="D11" s="84">
        <v>42</v>
      </c>
    </row>
    <row r="12" spans="1:4" ht="16.5" customHeight="1">
      <c r="A12" s="331" t="s">
        <v>103</v>
      </c>
      <c r="B12" s="331"/>
      <c r="C12" s="10">
        <v>10</v>
      </c>
      <c r="D12" s="84">
        <v>80</v>
      </c>
    </row>
    <row r="13" spans="1:4" ht="16.5" customHeight="1">
      <c r="A13" s="328" t="s">
        <v>203</v>
      </c>
      <c r="B13" s="330"/>
      <c r="C13" s="10">
        <v>11</v>
      </c>
      <c r="D13" s="94">
        <v>123</v>
      </c>
    </row>
    <row r="14" spans="1:4" ht="16.5" customHeight="1">
      <c r="A14" s="328" t="s">
        <v>204</v>
      </c>
      <c r="B14" s="330"/>
      <c r="C14" s="10">
        <v>12</v>
      </c>
      <c r="D14" s="94">
        <v>8</v>
      </c>
    </row>
    <row r="15" spans="1:4" ht="16.5" customHeight="1">
      <c r="A15" s="331" t="s">
        <v>30</v>
      </c>
      <c r="B15" s="331"/>
      <c r="C15" s="10">
        <v>13</v>
      </c>
      <c r="D15" s="84">
        <v>26</v>
      </c>
    </row>
    <row r="16" spans="1:4" ht="16.5" customHeight="1">
      <c r="A16" s="331" t="s">
        <v>104</v>
      </c>
      <c r="B16" s="331"/>
      <c r="C16" s="10">
        <v>14</v>
      </c>
      <c r="D16" s="84">
        <v>59</v>
      </c>
    </row>
    <row r="17" spans="1:5" ht="16.5" customHeight="1">
      <c r="A17" s="331" t="s">
        <v>108</v>
      </c>
      <c r="B17" s="331"/>
      <c r="C17" s="10">
        <v>15</v>
      </c>
      <c r="D17" s="84">
        <v>19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219</v>
      </c>
      <c r="D26" s="343"/>
    </row>
    <row r="27" spans="1:4" ht="12.75">
      <c r="A27" s="62" t="s">
        <v>101</v>
      </c>
      <c r="B27" s="83"/>
      <c r="C27" s="343" t="s">
        <v>220</v>
      </c>
      <c r="D27" s="343"/>
    </row>
    <row r="28" ht="15.75" customHeight="1"/>
    <row r="29" spans="3:4" ht="12.75" customHeight="1">
      <c r="C29" s="335" t="s">
        <v>221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&amp;L991E4452&amp;C&amp;R5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2021-09-02T06:14:55Z</cp:lastPrinted>
  <dcterms:created xsi:type="dcterms:W3CDTF">2004-04-20T14:33:35Z</dcterms:created>
  <dcterms:modified xsi:type="dcterms:W3CDTF">2022-01-26T12:15:06Z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1-мзс_00162_4.2021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991E4452</vt:lpwstr>
  </property>
  <property fmtid="{D5CDD505-2E9C-101B-9397-08002B2CF9AE}" pid="9" name="Підрозділ">
    <vt:lpwstr>Любешівський районний 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345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