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<sst xmlns="http://schemas.openxmlformats.org/spreadsheetml/2006/main" count="152" uniqueCount="127">
  <si>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</si>
  <si>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</si>
  <si>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</si>
  <si>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</si>
  <si>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</si>
  <si>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</si>
  <si>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</si>
  <si>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</si>
  <si>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</si>
  <si>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</si>
  <si>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</si>
  <si>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</si>
  <si>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</si>
  <si>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</si>
  <si>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</si>
  <si>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</si>
  <si>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</si>
  <si>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</si>
  <si>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</si>
  <si>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</si>
  <si>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</si>
  <si>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</si>
  <si>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</si>
  <si>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</si>
  <si>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</si>
  <si>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</si>
  <si>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</si>
  <si>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</si>
  <si>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</si>
  <si>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</si>
  <si>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</si>
  <si>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</si>
  <si>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</si>
  <si>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</si>
  <si>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</si>
  <si>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</si>
  <si>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</si>
  <si>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</si>
  <si>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</si>
  <si>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</si>
  <si>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</si>
  <si>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</si>
  <si>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</si>
  <si>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</si>
  <si>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</si>
  <si>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</si>
  <si>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</si>
  <si>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</si>
  <si>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</si>
  <si>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</si>
  <si>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</si>
  <si>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</si>
  <si>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</si>
  <si>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</si>
  <si>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</si>
  <si>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</si>
  <si>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</si>
  <si>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</si>
  <si>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</si>
  <si>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</si>
  <si>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</si>
  <si>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</si>
  <si>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</si>
  <si>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</si>
  <si>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</si>
  <si>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</si>
  <si>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</si>
  <si>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</si>
  <si>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</si>
  <si>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</si>
  <si>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</si>
  <si>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</si>
  <si>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</si>
  <si>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</si>
  <si>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</si>
  <si>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</si>
  <si>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</si>
  <si>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</si>
  <si>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</si>
  <si>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</si>
  <si>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</si>
  <si>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</si>
  <si>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</si>
  <si>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</si>
  <si>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</si>
  <si>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</si>
  <si>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</si>
  <si>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</si>
  <si>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</si>
  <si>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</si>
  <si>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</si>
  <si>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</si>
  <si>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</si>
  <si>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</si>
  <si>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</si>
  <si>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</si>
  <si>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</si>
  <si>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</si>
  <si>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</si>
  <si>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</si>
  <si>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</si>
  <si>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</si>
  <si>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</si>
  <si>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</si>
  <si>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</si>
  <si>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</si>
  <si>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</si>
  <si>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</si>
  <si>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</si>
  <si>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</si>
  <si>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</si>
  <si>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</si>
  <si>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</si>
  <si>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</si>
  <si>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</si>
  <si>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</si>
  <si>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</si>
  <si>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</si>
  <si>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</si>
  <si>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</si>
  <si>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</si>
  <si>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Н.І. Гладіч</t>
  </si>
  <si>
    <t>Т.С. Водоніс</t>
  </si>
  <si>
    <t>(03362) 217 97</t>
  </si>
  <si>
    <t>(03362) 216 70</t>
  </si>
  <si>
    <t>inbox@lbs.vl.court.gov.ua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</si>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</sst>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&amp;L57CA100B&amp;C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169</v>
      </c>
      <c r="D6" s="96">
        <f>SUM(D7,D10,D13,D14,D15,D20,D23,D24,D18,D19)</f>
        <v>148835.67</v>
      </c>
      <c r="E6" s="96">
        <f>SUM(E7,E10,E13,E14,E15,E20,E23,E24,E18,E19)</f>
        <v>115</v>
      </c>
      <c r="F6" s="96">
        <f>SUM(F7,F10,F13,F14,F15,F20,F23,F24,F18,F19)</f>
        <v>109788.42999999998</v>
      </c>
      <c r="G6" s="96">
        <f>SUM(G7,G10,G13,G14,G15,G20,G23,G24,G18,G19)</f>
        <v>3</v>
      </c>
      <c r="H6" s="96">
        <f>SUM(H7,H10,H13,H14,H15,H20,H23,H24,H18,H19)</f>
        <v>1762</v>
      </c>
      <c r="I6" s="96">
        <f>SUM(I7,I10,I13,I14,I15,I20,I23,I24,I18,I19)</f>
        <v>23</v>
      </c>
      <c r="J6" s="96">
        <f>SUM(J7,J10,J13,J14,J15,J20,J23,J24,J18,J19)</f>
        <v>15681.8</v>
      </c>
      <c r="K6" s="96">
        <f>SUM(K7,K10,K13,K14,K15,K20,K23,K24,K18,K19)</f>
        <v>51</v>
      </c>
      <c r="L6" s="96">
        <f>SUM(L7,L10,L13,L14,L15,L20,L23,L24,L18,L19)</f>
        <v>37358.99999999999</v>
      </c>
    </row>
    <row r="7" spans="1:12" ht="16.5" customHeight="1">
      <c r="A7" s="87">
        <v>2</v>
      </c>
      <c r="B7" s="90" t="s">
        <v>75</v>
      </c>
      <c r="C7" s="97">
        <v>93</v>
      </c>
      <c r="D7" s="97">
        <v>101966.47</v>
      </c>
      <c r="E7" s="97">
        <v>48</v>
      </c>
      <c r="F7" s="97">
        <v>67805.98</v>
      </c>
      <c r="G7" s="97"/>
      <c r="H7" s="97"/>
      <c r="I7" s="97">
        <v>21</v>
      </c>
      <c r="J7" s="97">
        <v>14800.8</v>
      </c>
      <c r="K7" s="97">
        <v>45</v>
      </c>
      <c r="L7" s="97">
        <v>34011.2</v>
      </c>
    </row>
    <row r="8" spans="1:12" ht="16.5" customHeight="1">
      <c r="A8" s="87">
        <v>3</v>
      </c>
      <c r="B8" s="91" t="s">
        <v>76</v>
      </c>
      <c r="C8" s="97">
        <v>30</v>
      </c>
      <c r="D8" s="97">
        <v>52698</v>
      </c>
      <c r="E8" s="97">
        <v>30</v>
      </c>
      <c r="F8" s="97">
        <v>52868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63</v>
      </c>
      <c r="D9" s="97">
        <v>49268.47</v>
      </c>
      <c r="E9" s="97">
        <v>18</v>
      </c>
      <c r="F9" s="97">
        <v>14937.98</v>
      </c>
      <c r="G9" s="97"/>
      <c r="H9" s="97"/>
      <c r="I9" s="97">
        <v>21</v>
      </c>
      <c r="J9" s="97">
        <v>14800.8</v>
      </c>
      <c r="K9" s="97">
        <v>45</v>
      </c>
      <c r="L9" s="97">
        <v>34011.2</v>
      </c>
    </row>
    <row r="10" spans="1:12" ht="19.5" customHeight="1">
      <c r="A10" s="87">
        <v>5</v>
      </c>
      <c r="B10" s="90" t="s">
        <v>78</v>
      </c>
      <c r="C10" s="97">
        <v>22</v>
      </c>
      <c r="D10" s="97">
        <v>15505.6</v>
      </c>
      <c r="E10" s="97">
        <v>17</v>
      </c>
      <c r="F10" s="97">
        <v>11916.82</v>
      </c>
      <c r="G10" s="97">
        <v>1</v>
      </c>
      <c r="H10" s="97">
        <v>704.8</v>
      </c>
      <c r="I10" s="97">
        <v>1</v>
      </c>
      <c r="J10" s="97">
        <v>704.8</v>
      </c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22</v>
      </c>
      <c r="D12" s="97">
        <v>15505.6</v>
      </c>
      <c r="E12" s="97">
        <v>17</v>
      </c>
      <c r="F12" s="97">
        <v>11916.82</v>
      </c>
      <c r="G12" s="97">
        <v>1</v>
      </c>
      <c r="H12" s="97">
        <v>704.8</v>
      </c>
      <c r="I12" s="97">
        <v>1</v>
      </c>
      <c r="J12" s="97">
        <v>704.8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37</v>
      </c>
      <c r="D13" s="97">
        <v>26077.6</v>
      </c>
      <c r="E13" s="97">
        <v>36</v>
      </c>
      <c r="F13" s="97">
        <v>25307.48</v>
      </c>
      <c r="G13" s="97">
        <v>1</v>
      </c>
      <c r="H13" s="97">
        <v>704.8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</v>
      </c>
      <c r="D15" s="97">
        <v>4052.6</v>
      </c>
      <c r="E15" s="97">
        <v>8</v>
      </c>
      <c r="F15" s="97">
        <v>3700.2</v>
      </c>
      <c r="G15" s="97">
        <v>1</v>
      </c>
      <c r="H15" s="97">
        <v>352.4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9</v>
      </c>
      <c r="D17" s="97">
        <v>3171.6</v>
      </c>
      <c r="E17" s="97">
        <v>7</v>
      </c>
      <c r="F17" s="97">
        <v>2819.2</v>
      </c>
      <c r="G17" s="97">
        <v>1</v>
      </c>
      <c r="H17" s="97">
        <v>352.4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7</v>
      </c>
      <c r="D18" s="97">
        <v>1233.4</v>
      </c>
      <c r="E18" s="97">
        <v>6</v>
      </c>
      <c r="F18" s="97">
        <v>1057.95</v>
      </c>
      <c r="G18" s="97"/>
      <c r="H18" s="97"/>
      <c r="I18" s="97">
        <v>1</v>
      </c>
      <c r="J18" s="97">
        <v>176.2</v>
      </c>
      <c r="K18" s="97">
        <v>1</v>
      </c>
      <c r="L18" s="97">
        <v>176.2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5638.4</v>
      </c>
      <c r="E38" s="96">
        <f>SUM(E39,E46,E47,E48)</f>
        <v>2</v>
      </c>
      <c r="F38" s="96">
        <f>SUM(F39,F46,F47,F48)</f>
        <v>2819.2</v>
      </c>
      <c r="G38" s="96">
        <f>SUM(G39,G46,G47,G48)</f>
        <v>0</v>
      </c>
      <c r="H38" s="96">
        <f>SUM(H39,H46,H47,H48)</f>
        <v>0</v>
      </c>
      <c r="I38" s="96">
        <f>SUM(I39,I46,I47,I48)</f>
        <v>6</v>
      </c>
      <c r="J38" s="96">
        <f>SUM(J39,J46,J47,J48)</f>
        <v>4228.8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8</v>
      </c>
      <c r="D39" s="97">
        <f>SUM(D40,D43)</f>
        <v>5638.4</v>
      </c>
      <c r="E39" s="97">
        <f>SUM(E40,E43)</f>
        <v>2</v>
      </c>
      <c r="F39" s="97">
        <f>SUM(F40,F43)</f>
        <v>2819.2</v>
      </c>
      <c r="G39" s="97">
        <f>SUM(G40,G43)</f>
        <v>0</v>
      </c>
      <c r="H39" s="97">
        <f>SUM(H40,H43)</f>
        <v>0</v>
      </c>
      <c r="I39" s="97">
        <f>SUM(I40,I43)</f>
        <v>6</v>
      </c>
      <c r="J39" s="97">
        <f>SUM(J40,J43)</f>
        <v>4228.8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5638.4</v>
      </c>
      <c r="E43" s="97">
        <v>2</v>
      </c>
      <c r="F43" s="97">
        <v>2819.2</v>
      </c>
      <c r="G43" s="97"/>
      <c r="H43" s="97"/>
      <c r="I43" s="97">
        <v>6</v>
      </c>
      <c r="J43" s="97">
        <v>4228.8</v>
      </c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2</v>
      </c>
      <c r="F45" s="97">
        <v>2819.2</v>
      </c>
      <c r="G45" s="97"/>
      <c r="H45" s="97"/>
      <c r="I45" s="97">
        <v>6</v>
      </c>
      <c r="J45" s="97">
        <v>4228.8</v>
      </c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518</v>
      </c>
      <c r="D49" s="96">
        <f>SUM(D50:D53)</f>
        <v>7157.0199999999795</v>
      </c>
      <c r="E49" s="96">
        <f>SUM(E50:E53)</f>
        <v>518</v>
      </c>
      <c r="F49" s="96">
        <f>SUM(F50:F53)</f>
        <v>7160.139999999989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517</v>
      </c>
      <c r="D50" s="97">
        <v>7104.15999999998</v>
      </c>
      <c r="E50" s="97">
        <v>517</v>
      </c>
      <c r="F50" s="97">
        <v>7107.23999999999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52.9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61</v>
      </c>
      <c r="D54" s="96">
        <v>21496.4</v>
      </c>
      <c r="E54" s="96">
        <v>44</v>
      </c>
      <c r="F54" s="96">
        <v>15505.6</v>
      </c>
      <c r="G54" s="96"/>
      <c r="H54" s="96"/>
      <c r="I54" s="96">
        <v>59</v>
      </c>
      <c r="J54" s="96">
        <v>20491.6</v>
      </c>
      <c r="K54" s="97">
        <v>2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756</v>
      </c>
      <c r="D55" s="96">
        <f t="shared" si="0"/>
        <v>183127.49</v>
      </c>
      <c r="E55" s="96">
        <f t="shared" si="0"/>
        <v>679</v>
      </c>
      <c r="F55" s="96">
        <f t="shared" si="0"/>
        <v>135273.36999999997</v>
      </c>
      <c r="G55" s="96">
        <f t="shared" si="0"/>
        <v>3</v>
      </c>
      <c r="H55" s="96">
        <f t="shared" si="0"/>
        <v>1762</v>
      </c>
      <c r="I55" s="96">
        <f t="shared" si="0"/>
        <v>88</v>
      </c>
      <c r="J55" s="96">
        <f t="shared" si="0"/>
        <v>40402.2</v>
      </c>
      <c r="K55" s="96">
        <f t="shared" si="0"/>
        <v>53</v>
      </c>
      <c r="L55" s="96">
        <f t="shared" si="0"/>
        <v>38063.799999999996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&amp;L57CA100B&amp;CФорма № 10, Підрозділ: Любешівський районний суд Волинської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53</v>
      </c>
      <c r="F4" s="93">
        <f>SUM(F5:F24)</f>
        <v>38063.8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43</v>
      </c>
      <c r="F7" s="95">
        <v>29777.8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2114.4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3704.8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&amp;L57CA100B&amp;CФорма № 10, Підрозділ: Любешівський районний суд Волинської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2018-07-12T14:35:24Z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57CA100B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