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<sst xmlns="http://schemas.openxmlformats.org/spreadsheetml/2006/main" count="458" uniqueCount="398">
  <si>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</si>
  <si>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</si>
  <si>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</si>
  <si>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</si>
  <si>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</si>
  <si>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</si>
  <si>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</si>
  <si>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</si>
  <si>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</si>
  <si>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</si>
  <si>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</si>
  <si>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</si>
  <si>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</si>
  <si>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</si>
  <si>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</si>
  <si>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</si>
  <si>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</si>
  <si>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</si>
  <si>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</si>
  <si>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</si>
  <si>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</si>
  <si>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</si>
  <si>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</si>
  <si>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</si>
  <si>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</si>
  <si>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</si>
  <si>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</si>
  <si>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</si>
  <si>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</si>
  <si>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</si>
  <si>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</si>
  <si>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</si>
  <si>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</si>
  <si>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</si>
  <si>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</si>
  <si>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</si>
  <si>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</si>
  <si>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</si>
  <si>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</si>
  <si>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</si>
  <si>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</si>
  <si>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</si>
  <si>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</si>
  <si>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</si>
  <si>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</si>
  <si>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</si>
  <si>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</si>
  <si>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</si>
  <si>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</si>
  <si>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</si>
  <si>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</si>
  <si>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</si>
  <si>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</si>
  <si>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</si>
  <si>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</si>
  <si>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</si>
  <si>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</si>
  <si>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</si>
  <si>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</si>
  <si>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</si>
  <si>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</si>
  <si>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</si>
  <si>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</si>
  <si>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</si>
  <si>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</si>
  <si>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</si>
  <si>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</si>
  <si>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</si>
  <si>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</si>
  <si>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</si>
  <si>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</si>
  <si>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</si>
  <si>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</si>
  <si>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</si>
  <si>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</si>
  <si>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</si>
  <si>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</si>
  <si>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</si>
  <si>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</si>
  <si>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</si>
  <si>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</si>
  <si>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</si>
  <si>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</si>
  <si>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</si>
  <si>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</si>
  <si>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</si>
  <si>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</si>
  <si>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</si>
  <si>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</si>
  <si>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</si>
  <si>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</si>
  <si>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</si>
  <si>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</si>
  <si>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</si>
  <si>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</si>
  <si>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</si>
  <si>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</si>
  <si>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</si>
  <si>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</si>
  <si>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</si>
  <si>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</si>
  <si>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</si>
  <si>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</si>
  <si>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</si>
  <si>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</si>
  <si>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</si>
  <si>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</si>
  <si>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</si>
  <si>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</si>
  <si>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</si>
  <si>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</si>
  <si>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</si>
  <si>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</si>
  <si>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</si>
  <si>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</si>
  <si>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</si>
  <si>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</si>
  <si>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</si>
  <si>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</si>
  <si>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</si>
  <si>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</si>
  <si>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</si>
  <si>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</si>
  <si>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</si>
  <si>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</si>
  <si>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</si>
  <si>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</si>
  <si>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</si>
  <si>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</si>
  <si>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</si>
  <si>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</si>
  <si>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</si>
  <si>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</si>
  <si>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</si>
  <si>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</si>
  <si>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</si>
  <si>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</si>
  <si>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</si>
  <si>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</si>
  <si>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</si>
  <si>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</si>
  <si>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</si>
  <si>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</si>
  <si>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</si>
  <si>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</si>
  <si>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</si>
  <si>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</si>
  <si>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</si>
  <si>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</si>
  <si>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</si>
  <si>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</si>
  <si>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</si>
  <si>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</si>
  <si>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</si>
  <si>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</si>
  <si>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</si>
  <si>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</si>
  <si>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</si>
  <si>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</si>
  <si>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</si>
  <si>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</si>
  <si>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</si>
  <si>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</si>
  <si>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</si>
  <si>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</si>
  <si>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</si>
  <si>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</si>
  <si>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</si>
  <si>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</si>
  <si>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</si>
  <si>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</si>
  <si>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</si>
  <si>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</si>
  <si>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</si>
  <si>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</si>
  <si>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</si>
  <si>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</si>
  <si>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</si>
  <si>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</si>
  <si>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</si>
  <si>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</si>
  <si>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</si>
  <si>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</si>
  <si>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</si>
  <si>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</si>
  <si>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</si>
  <si>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</si>
  <si>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</si>
  <si>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</si>
  <si>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</si>
  <si>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</si>
  <si>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</si>
  <si>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</si>
  <si>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</si>
  <si>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</si>
  <si>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</si>
  <si>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</si>
  <si>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</si>
  <si>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</si>
  <si>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</si>
  <si>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</si>
  <si>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</si>
  <si>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</si>
  <si>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</si>
  <si>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</si>
  <si>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</si>
  <si>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</si>
  <si>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</si>
  <si>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</si>
  <si>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</si>
  <si>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</si>
  <si>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</si>
  <si>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</si>
  <si>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</si>
  <si>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</si>
  <si>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</si>
  <si>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</si>
  <si>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</si>
  <si>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</si>
  <si>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</si>
  <si>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</si>
  <si>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</si>
  <si>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</si>
  <si>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</si>
  <si>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</si>
  <si>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</si>
  <si>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</si>
  <si>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</si>
  <si>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</si>
  <si>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</si>
  <si>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</si>
  <si>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</si>
  <si>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</si>
  <si>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</si>
  <si>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</si>
  <si>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</si>
  <si>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</si>
  <si>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</si>
  <si>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</si>
  <si>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</si>
  <si>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</si>
  <si>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</si>
  <si>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</si>
  <si>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</si>
  <si>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</si>
  <si>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</si>
  <si>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</si>
  <si>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</si>
  <si>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</si>
  <si>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</si>
  <si>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</si>
  <si>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</si>
  <si>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</si>
  <si>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</si>
  <si>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</si>
  <si>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</si>
  <si>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</si>
  <si>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</si>
  <si>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</si>
  <si>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</si>
  <si>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</si>
  <si>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</si>
  <si>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</si>
  <si>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</si>
  <si>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</si>
  <si>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</si>
  <si>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</si>
  <si>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</si>
  <si>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</si>
  <si>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</si>
  <si>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</si>
  <si>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</si>
  <si>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</si>
  <si>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</si>
  <si>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</si>
  <si>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</si>
  <si>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</si>
  <si>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</si>
  <si>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</si>
  <si>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</si>
  <si>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</si>
  <si>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</si>
  <si>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</si>
  <si>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</si>
  <si>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</si>
  <si>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</si>
  <si>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</si>
  <si>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</si>
  <si>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</si>
  <si>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</si>
  <si>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</si>
  <si>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</si>
  <si>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</si>
  <si>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</si>
  <si>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</si>
  <si>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</si>
  <si>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</si>
  <si>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</si>
  <si>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</si>
  <si>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</si>
  <si>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</si>
  <si>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</si>
  <si>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</si>
  <si>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</si>
  <si>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</si>
  <si>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</si>
  <si>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</si>
  <si>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</si>
  <si>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</si>
  <si>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</si>
  <si>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</si>
  <si>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</si>
  <si>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</si>
  <si>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</si>
  <si>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</si>
  <si>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</si>
  <si>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</si>
  <si>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</si>
  <si>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</si>
  <si>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</si>
  <si>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</si>
  <si>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</si>
  <si>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</si>
  <si>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</si>
  <si>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</si>
  <si>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</si>
  <si>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</si>
  <si>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</si>
  <si>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</si>
  <si>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</si>
  <si>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</si>
  <si>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</si>
  <si>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</si>
  <si>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</si>
  <si>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</si>
  <si>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</si>
  <si>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</si>
  <si>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</si>
  <si>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</si>
  <si>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</si>
  <si>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</si>
  <si>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</si>
  <si>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</si>
  <si>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</si>
  <si>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</si>
  <si>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</si>
  <si>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</si>
  <si>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</si>
  <si>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</si>
  <si>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</si>
  <si>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</si>
  <si>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</si>
  <si>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</si>
  <si>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</si>
  <si>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</si>
  <si>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</si>
  <si>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</si>
  <si>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</si>
  <si>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</si>
  <si>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</si>
  <si>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</si>
  <si>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</si>
  <si>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</si>
  <si>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</si>
  <si>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</si>
  <si>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</si>
  <si>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</si>
  <si>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</si>
  <si>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</si>
  <si>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</si>
  <si>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</si>
  <si>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</si>
  <si>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</si>
  <si>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</si>
  <si>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</si>
  <si>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</si>
  <si>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</si>
  <si>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</si>
  <si>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</si>
  <si>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</si>
  <si>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</si>
  <si>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</si>
  <si>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</si>
  <si>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</si>
  <si>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</si>
  <si>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</si>
  <si>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</si>
  <si>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</si>
  <si>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Любешівський районний суд Волинської області</t>
  </si>
  <si>
    <t>44200. Волинська область</t>
  </si>
  <si>
    <t>смт. Любешів</t>
  </si>
  <si>
    <t>вул. Незалежності. 86</t>
  </si>
  <si>
    <t>В.І. Хомич</t>
  </si>
  <si>
    <t>Л.Д. Артишук-Березюк</t>
  </si>
  <si>
    <t>(03362) 217 97</t>
  </si>
  <si>
    <t>(03362) 216 70</t>
  </si>
  <si>
    <t>inbox@lbs.vl.court.gov.ua</t>
  </si>
  <si>
    <t>4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</si>
</sst>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3" t="s">
        <v>309</v>
      </c>
      <c r="C3" s="223"/>
      <c r="D3" s="223"/>
      <c r="E3" s="223"/>
      <c r="F3" s="223"/>
      <c r="G3" s="223"/>
      <c r="H3" s="223"/>
    </row>
    <row r="4" spans="2:8" ht="18.75" customHeight="1">
      <c r="B4" s="223" t="s">
        <v>310</v>
      </c>
      <c r="C4" s="223"/>
      <c r="D4" s="223"/>
      <c r="E4" s="223"/>
      <c r="F4" s="223"/>
      <c r="G4" s="223"/>
      <c r="H4" s="223"/>
    </row>
    <row r="5" spans="2:8" ht="18.75" customHeight="1">
      <c r="B5" s="223"/>
      <c r="C5" s="223"/>
      <c r="D5" s="223"/>
      <c r="E5" s="223"/>
      <c r="F5" s="223"/>
      <c r="G5" s="223"/>
      <c r="H5" s="223"/>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312</v>
      </c>
      <c r="C12" s="225"/>
      <c r="D12" s="226"/>
      <c r="E12" s="133" t="s">
        <v>313</v>
      </c>
      <c r="F12" s="146"/>
      <c r="G12" s="129" t="s">
        <v>314</v>
      </c>
    </row>
    <row r="13" spans="1:7" ht="12.75" customHeight="1">
      <c r="A13" s="158"/>
      <c r="B13" s="134"/>
      <c r="C13" s="135"/>
      <c r="D13" s="158"/>
      <c r="E13" s="159"/>
      <c r="F13" s="146"/>
      <c r="G13" s="136" t="s">
        <v>315</v>
      </c>
    </row>
    <row r="14" spans="1:7" ht="37.5" customHeight="1">
      <c r="A14" s="158"/>
      <c r="B14" s="227" t="s">
        <v>316</v>
      </c>
      <c r="C14" s="228"/>
      <c r="D14" s="22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27" t="s">
        <v>320</v>
      </c>
      <c r="C17" s="228"/>
      <c r="D17" s="229"/>
      <c r="E17" s="140"/>
      <c r="F17" s="247" t="s">
        <v>335</v>
      </c>
      <c r="G17" s="248"/>
      <c r="H17" s="248"/>
    </row>
    <row r="18" spans="1:5" ht="12.75" customHeight="1">
      <c r="A18" s="158"/>
      <c r="B18" s="227" t="s">
        <v>321</v>
      </c>
      <c r="C18" s="228"/>
      <c r="D18" s="229"/>
      <c r="E18" s="140"/>
    </row>
    <row r="19" spans="1:8" ht="12.75" customHeight="1">
      <c r="A19" s="158"/>
      <c r="B19" s="227" t="s">
        <v>322</v>
      </c>
      <c r="C19" s="228"/>
      <c r="D19" s="229"/>
      <c r="E19" s="140" t="s">
        <v>323</v>
      </c>
      <c r="F19" s="218" t="s">
        <v>336</v>
      </c>
      <c r="G19" s="215"/>
      <c r="H19" s="215"/>
    </row>
    <row r="20" spans="1:8" ht="12.75" customHeight="1">
      <c r="A20" s="158"/>
      <c r="B20" s="207" t="s">
        <v>325</v>
      </c>
      <c r="C20" s="208"/>
      <c r="D20" s="209"/>
      <c r="E20" s="142" t="s">
        <v>326</v>
      </c>
      <c r="F20" s="216" t="s">
        <v>337</v>
      </c>
      <c r="G20" s="217"/>
      <c r="H20" s="217"/>
    </row>
    <row r="21" spans="1:8" ht="12.75" customHeight="1">
      <c r="A21" s="158"/>
      <c r="B21" s="143"/>
      <c r="C21" s="144"/>
      <c r="D21" s="158"/>
      <c r="E21" s="159"/>
      <c r="F21" s="230" t="s">
        <v>379</v>
      </c>
      <c r="G21" s="231"/>
      <c r="H21" s="231"/>
    </row>
    <row r="22" spans="1:8" ht="12.75" customHeight="1">
      <c r="A22" s="158"/>
      <c r="B22" s="227" t="s">
        <v>327</v>
      </c>
      <c r="C22" s="228"/>
      <c r="D22" s="229"/>
      <c r="E22" s="145" t="s">
        <v>328</v>
      </c>
      <c r="F22" s="146"/>
      <c r="G22" s="147"/>
      <c r="H22" s="147"/>
    </row>
    <row r="23" spans="1:7" ht="12.75" customHeight="1">
      <c r="A23" s="158"/>
      <c r="B23" s="227"/>
      <c r="C23" s="228"/>
      <c r="D23" s="229"/>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&amp;L099201BE&amp;C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239</v>
      </c>
      <c r="B1" s="214"/>
      <c r="C1" s="214"/>
      <c r="D1" s="214"/>
      <c r="E1" s="214"/>
      <c r="F1" s="214"/>
      <c r="G1" s="214"/>
    </row>
    <row r="2" spans="1:7" s="43" customFormat="1" ht="25.5" customHeight="1">
      <c r="A2" s="201" t="s">
        <v>164</v>
      </c>
      <c r="B2" s="203" t="s">
        <v>124</v>
      </c>
      <c r="C2" s="67" t="s">
        <v>160</v>
      </c>
      <c r="D2" s="67"/>
      <c r="E2" s="210" t="s">
        <v>163</v>
      </c>
      <c r="F2" s="211"/>
      <c r="G2" s="212" t="s">
        <v>82</v>
      </c>
    </row>
    <row r="3" spans="1:7" s="43" customFormat="1" ht="18.75" customHeight="1">
      <c r="A3" s="202"/>
      <c r="B3" s="204"/>
      <c r="C3" s="206" t="s">
        <v>233</v>
      </c>
      <c r="D3" s="206" t="s">
        <v>161</v>
      </c>
      <c r="E3" s="212" t="s">
        <v>63</v>
      </c>
      <c r="F3" s="183"/>
      <c r="G3" s="205"/>
    </row>
    <row r="4" spans="1:7" s="43" customFormat="1" ht="64.5" customHeight="1">
      <c r="A4" s="202"/>
      <c r="B4" s="204"/>
      <c r="C4" s="197"/>
      <c r="D4" s="197"/>
      <c r="E4" s="213"/>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45</v>
      </c>
      <c r="D6" s="152">
        <v>39</v>
      </c>
      <c r="E6" s="152">
        <v>28</v>
      </c>
      <c r="F6" s="151">
        <v>2</v>
      </c>
      <c r="G6" s="152">
        <v>17</v>
      </c>
    </row>
    <row r="7" spans="1:7" s="43" customFormat="1" ht="21" customHeight="1">
      <c r="A7" s="69">
        <v>2</v>
      </c>
      <c r="B7" s="70" t="s">
        <v>278</v>
      </c>
      <c r="C7" s="151">
        <f>'розділ 6 '!C28+'розділ 6 '!D28</f>
        <v>21</v>
      </c>
      <c r="D7" s="151">
        <f>'розділ 6 '!D28</f>
        <v>19</v>
      </c>
      <c r="E7" s="151">
        <f>'розділ 6 '!E28</f>
        <v>19</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77</v>
      </c>
      <c r="D9" s="151">
        <f>'розділ 5 '!E6</f>
        <v>77</v>
      </c>
      <c r="E9" s="151">
        <f>'розділ 5 '!F6</f>
        <v>73</v>
      </c>
      <c r="F9" s="151">
        <f>'розділ 5 '!I6</f>
        <v>0</v>
      </c>
      <c r="G9" s="151">
        <f>'розділ 5 '!J6</f>
        <v>4</v>
      </c>
    </row>
    <row r="10" spans="1:7" s="43" customFormat="1" ht="39.75" customHeight="1">
      <c r="A10" s="69">
        <v>5</v>
      </c>
      <c r="B10" s="70" t="s">
        <v>231</v>
      </c>
      <c r="C10" s="151">
        <f>'розділ 5 '!D39+'розділ 5 '!E39</f>
        <v>11</v>
      </c>
      <c r="D10" s="151">
        <f>'розділ 5 '!E39</f>
        <v>11</v>
      </c>
      <c r="E10" s="151">
        <f>'розділ 5 '!F39</f>
        <v>11</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0</v>
      </c>
      <c r="F11" s="151">
        <f>'розділ 5 '!I49</f>
        <v>0</v>
      </c>
      <c r="G11" s="151">
        <f>'розділ 5 '!J49</f>
        <v>1</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155</v>
      </c>
      <c r="D14" s="120">
        <f>SUM(D6:D13)</f>
        <v>147</v>
      </c>
      <c r="E14" s="120">
        <f>SUM(E6:E13)</f>
        <v>131</v>
      </c>
      <c r="F14" s="120">
        <f>SUM(F6:F13)</f>
        <v>2</v>
      </c>
      <c r="G14" s="12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198" t="s">
        <v>370</v>
      </c>
      <c r="G2" s="198"/>
      <c r="H2" s="200" t="s">
        <v>137</v>
      </c>
      <c r="I2" s="200"/>
      <c r="J2" s="200"/>
      <c r="K2" s="200"/>
      <c r="L2" s="200"/>
      <c r="M2" s="200"/>
      <c r="N2" s="200"/>
      <c r="O2" s="200"/>
      <c r="P2" s="200"/>
      <c r="Q2" s="200"/>
      <c r="R2" s="198" t="s">
        <v>69</v>
      </c>
      <c r="S2" s="198"/>
      <c r="T2" s="198"/>
      <c r="U2" s="198"/>
      <c r="V2" s="198"/>
      <c r="W2" s="198"/>
      <c r="X2" s="198"/>
      <c r="Y2" s="198"/>
      <c r="Z2" s="198"/>
      <c r="AA2" s="264" t="s">
        <v>82</v>
      </c>
      <c r="AB2" s="255" t="s">
        <v>169</v>
      </c>
      <c r="AC2" s="256"/>
      <c r="AD2" s="172"/>
      <c r="AE2" s="172"/>
      <c r="AF2" s="172"/>
      <c r="AG2" s="172"/>
    </row>
    <row r="3" spans="1:33" ht="24.75" customHeight="1">
      <c r="A3" s="252"/>
      <c r="B3" s="254"/>
      <c r="C3" s="252"/>
      <c r="D3" s="250"/>
      <c r="E3" s="250"/>
      <c r="F3" s="198"/>
      <c r="G3" s="198"/>
      <c r="H3" s="250" t="s">
        <v>63</v>
      </c>
      <c r="I3" s="249" t="s">
        <v>140</v>
      </c>
      <c r="J3" s="249"/>
      <c r="K3" s="249"/>
      <c r="L3" s="249"/>
      <c r="M3" s="249"/>
      <c r="N3" s="249"/>
      <c r="O3" s="249"/>
      <c r="P3" s="249"/>
      <c r="Q3" s="249"/>
      <c r="R3" s="198" t="s">
        <v>72</v>
      </c>
      <c r="S3" s="198"/>
      <c r="T3" s="199" t="s">
        <v>178</v>
      </c>
      <c r="U3" s="199" t="s">
        <v>378</v>
      </c>
      <c r="V3" s="199" t="s">
        <v>176</v>
      </c>
      <c r="W3" s="199" t="s">
        <v>203</v>
      </c>
      <c r="X3" s="199" t="s">
        <v>206</v>
      </c>
      <c r="Y3" s="199" t="s">
        <v>207</v>
      </c>
      <c r="Z3" s="199" t="s">
        <v>234</v>
      </c>
      <c r="AA3" s="265"/>
      <c r="AB3" s="257"/>
      <c r="AC3" s="258"/>
      <c r="AD3" s="261"/>
      <c r="AE3" s="259"/>
      <c r="AF3" s="259"/>
      <c r="AG3" s="261"/>
    </row>
    <row r="4" spans="1:33" ht="21" customHeight="1">
      <c r="A4" s="252"/>
      <c r="B4" s="254"/>
      <c r="C4" s="252"/>
      <c r="D4" s="250"/>
      <c r="E4" s="250"/>
      <c r="F4" s="199" t="s">
        <v>70</v>
      </c>
      <c r="G4" s="199" t="s">
        <v>177</v>
      </c>
      <c r="H4" s="250"/>
      <c r="I4" s="198" t="s">
        <v>175</v>
      </c>
      <c r="J4" s="198"/>
      <c r="K4" s="198"/>
      <c r="L4" s="199" t="s">
        <v>206</v>
      </c>
      <c r="M4" s="199" t="s">
        <v>207</v>
      </c>
      <c r="N4" s="199" t="s">
        <v>374</v>
      </c>
      <c r="O4" s="199" t="s">
        <v>234</v>
      </c>
      <c r="P4" s="199" t="s">
        <v>176</v>
      </c>
      <c r="Q4" s="199" t="s">
        <v>203</v>
      </c>
      <c r="R4" s="199" t="s">
        <v>70</v>
      </c>
      <c r="S4" s="199" t="s">
        <v>145</v>
      </c>
      <c r="T4" s="199"/>
      <c r="U4" s="199"/>
      <c r="V4" s="199"/>
      <c r="W4" s="199"/>
      <c r="X4" s="199"/>
      <c r="Y4" s="199"/>
      <c r="Z4" s="199"/>
      <c r="AA4" s="265"/>
      <c r="AB4" s="199" t="s">
        <v>70</v>
      </c>
      <c r="AC4" s="262" t="s">
        <v>177</v>
      </c>
      <c r="AD4" s="261"/>
      <c r="AE4" s="259"/>
      <c r="AF4" s="259"/>
      <c r="AG4" s="261"/>
    </row>
    <row r="5" spans="1:33" ht="34.5" customHeight="1">
      <c r="A5" s="252"/>
      <c r="B5" s="254"/>
      <c r="C5" s="252"/>
      <c r="D5" s="250"/>
      <c r="E5" s="250"/>
      <c r="F5" s="199"/>
      <c r="G5" s="199"/>
      <c r="H5" s="250"/>
      <c r="I5" s="199" t="s">
        <v>70</v>
      </c>
      <c r="J5" s="198" t="s">
        <v>371</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372</v>
      </c>
      <c r="K6" s="169" t="s">
        <v>373</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1</v>
      </c>
      <c r="F9" s="153">
        <v>1</v>
      </c>
      <c r="G9" s="153"/>
      <c r="H9" s="153">
        <v>1</v>
      </c>
      <c r="I9" s="153">
        <v>1</v>
      </c>
      <c r="J9" s="153"/>
      <c r="K9" s="153">
        <v>1</v>
      </c>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347</v>
      </c>
      <c r="C10" s="38" t="s">
        <v>126</v>
      </c>
      <c r="D10" s="153"/>
      <c r="E10" s="153">
        <v>8</v>
      </c>
      <c r="F10" s="153">
        <v>8</v>
      </c>
      <c r="G10" s="153"/>
      <c r="H10" s="153">
        <v>4</v>
      </c>
      <c r="I10" s="153">
        <v>2</v>
      </c>
      <c r="J10" s="153"/>
      <c r="K10" s="153"/>
      <c r="L10" s="153"/>
      <c r="M10" s="153"/>
      <c r="N10" s="153">
        <v>1</v>
      </c>
      <c r="O10" s="153"/>
      <c r="P10" s="153">
        <v>1</v>
      </c>
      <c r="Q10" s="153"/>
      <c r="R10" s="153">
        <v>2</v>
      </c>
      <c r="S10" s="153"/>
      <c r="T10" s="153"/>
      <c r="U10" s="153">
        <v>1</v>
      </c>
      <c r="V10" s="153">
        <v>1</v>
      </c>
      <c r="W10" s="153"/>
      <c r="X10" s="153"/>
      <c r="Y10" s="153"/>
      <c r="Z10" s="153"/>
      <c r="AA10" s="153">
        <v>4</v>
      </c>
      <c r="AB10" s="153">
        <v>4</v>
      </c>
      <c r="AC10" s="153"/>
    </row>
    <row r="11" spans="1:29" ht="16.5" customHeight="1">
      <c r="A11" s="86">
        <v>3</v>
      </c>
      <c r="B11" s="91" t="s">
        <v>105</v>
      </c>
      <c r="C11" s="166">
        <v>115</v>
      </c>
      <c r="D11" s="153"/>
      <c r="E11" s="153">
        <v>1</v>
      </c>
      <c r="F11" s="153">
        <v>1</v>
      </c>
      <c r="G11" s="153"/>
      <c r="H11" s="153">
        <v>1</v>
      </c>
      <c r="I11" s="153"/>
      <c r="J11" s="153"/>
      <c r="K11" s="153"/>
      <c r="L11" s="153"/>
      <c r="M11" s="153"/>
      <c r="N11" s="153"/>
      <c r="O11" s="153"/>
      <c r="P11" s="153">
        <v>1</v>
      </c>
      <c r="Q11" s="153"/>
      <c r="R11" s="153"/>
      <c r="S11" s="153"/>
      <c r="T11" s="153"/>
      <c r="U11" s="153"/>
      <c r="V11" s="153">
        <v>1</v>
      </c>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c r="E20" s="153">
        <v>2</v>
      </c>
      <c r="F20" s="153">
        <v>2</v>
      </c>
      <c r="G20" s="153"/>
      <c r="H20" s="153">
        <v>1</v>
      </c>
      <c r="I20" s="153">
        <v>1</v>
      </c>
      <c r="J20" s="153"/>
      <c r="K20" s="153"/>
      <c r="L20" s="153"/>
      <c r="M20" s="153"/>
      <c r="N20" s="153"/>
      <c r="O20" s="153"/>
      <c r="P20" s="153"/>
      <c r="Q20" s="153"/>
      <c r="R20" s="153">
        <v>1</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14</v>
      </c>
      <c r="F25" s="153">
        <v>19</v>
      </c>
      <c r="G25" s="153"/>
      <c r="H25" s="153">
        <v>8</v>
      </c>
      <c r="I25" s="153">
        <v>8</v>
      </c>
      <c r="J25" s="153">
        <v>1</v>
      </c>
      <c r="K25" s="153"/>
      <c r="L25" s="153"/>
      <c r="M25" s="153"/>
      <c r="N25" s="153"/>
      <c r="O25" s="153"/>
      <c r="P25" s="153"/>
      <c r="Q25" s="153"/>
      <c r="R25" s="153">
        <v>9</v>
      </c>
      <c r="S25" s="153"/>
      <c r="T25" s="153"/>
      <c r="U25" s="153"/>
      <c r="V25" s="153"/>
      <c r="W25" s="153"/>
      <c r="X25" s="153"/>
      <c r="Y25" s="153"/>
      <c r="Z25" s="153"/>
      <c r="AA25" s="153">
        <v>6</v>
      </c>
      <c r="AB25" s="153">
        <v>10</v>
      </c>
      <c r="AC25" s="153"/>
    </row>
    <row r="26" spans="1:29" ht="16.5" customHeight="1">
      <c r="A26" s="86">
        <v>18</v>
      </c>
      <c r="B26" s="91" t="s">
        <v>77</v>
      </c>
      <c r="C26" s="167">
        <v>185</v>
      </c>
      <c r="D26" s="153"/>
      <c r="E26" s="153">
        <v>12</v>
      </c>
      <c r="F26" s="153">
        <v>16</v>
      </c>
      <c r="G26" s="153"/>
      <c r="H26" s="153">
        <v>7</v>
      </c>
      <c r="I26" s="153">
        <v>7</v>
      </c>
      <c r="J26" s="153">
        <v>1</v>
      </c>
      <c r="K26" s="153"/>
      <c r="L26" s="153"/>
      <c r="M26" s="153"/>
      <c r="N26" s="153"/>
      <c r="O26" s="153"/>
      <c r="P26" s="153"/>
      <c r="Q26" s="153"/>
      <c r="R26" s="153">
        <v>8</v>
      </c>
      <c r="S26" s="153"/>
      <c r="T26" s="153"/>
      <c r="U26" s="153"/>
      <c r="V26" s="153"/>
      <c r="W26" s="153"/>
      <c r="X26" s="153"/>
      <c r="Y26" s="153"/>
      <c r="Z26" s="153"/>
      <c r="AA26" s="153">
        <v>5</v>
      </c>
      <c r="AB26" s="153">
        <v>9</v>
      </c>
      <c r="AC26" s="153"/>
    </row>
    <row r="27" spans="1:29" ht="16.5" customHeight="1">
      <c r="A27" s="86">
        <v>19</v>
      </c>
      <c r="B27" s="91" t="s">
        <v>78</v>
      </c>
      <c r="C27" s="167">
        <v>186</v>
      </c>
      <c r="D27" s="153"/>
      <c r="E27" s="153">
        <v>1</v>
      </c>
      <c r="F27" s="153">
        <v>2</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4</v>
      </c>
      <c r="G35" s="153"/>
      <c r="H35" s="153">
        <v>1</v>
      </c>
      <c r="I35" s="153">
        <v>1</v>
      </c>
      <c r="J35" s="153"/>
      <c r="K35" s="153"/>
      <c r="L35" s="153"/>
      <c r="M35" s="153"/>
      <c r="N35" s="153"/>
      <c r="O35" s="153"/>
      <c r="P35" s="153"/>
      <c r="Q35" s="153"/>
      <c r="R35" s="153">
        <v>4</v>
      </c>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6</v>
      </c>
      <c r="F41" s="153">
        <v>9</v>
      </c>
      <c r="G41" s="153"/>
      <c r="H41" s="153">
        <v>6</v>
      </c>
      <c r="I41" s="153">
        <v>3</v>
      </c>
      <c r="J41" s="153"/>
      <c r="K41" s="153"/>
      <c r="L41" s="153"/>
      <c r="M41" s="153"/>
      <c r="N41" s="153">
        <v>3</v>
      </c>
      <c r="O41" s="153"/>
      <c r="P41" s="153"/>
      <c r="Q41" s="153"/>
      <c r="R41" s="153">
        <v>3</v>
      </c>
      <c r="S41" s="153"/>
      <c r="T41" s="153"/>
      <c r="U41" s="153">
        <v>3</v>
      </c>
      <c r="V41" s="153"/>
      <c r="W41" s="153"/>
      <c r="X41" s="153"/>
      <c r="Y41" s="153"/>
      <c r="Z41" s="153"/>
      <c r="AA41" s="153">
        <v>3</v>
      </c>
      <c r="AB41" s="153">
        <v>3</v>
      </c>
      <c r="AC41" s="153"/>
    </row>
    <row r="42" spans="1:29" ht="21" customHeight="1">
      <c r="A42" s="86">
        <v>34</v>
      </c>
      <c r="B42" s="91" t="s">
        <v>113</v>
      </c>
      <c r="C42" s="167">
        <v>286</v>
      </c>
      <c r="D42" s="153">
        <v>3</v>
      </c>
      <c r="E42" s="153">
        <v>6</v>
      </c>
      <c r="F42" s="153">
        <v>9</v>
      </c>
      <c r="G42" s="153"/>
      <c r="H42" s="153">
        <v>6</v>
      </c>
      <c r="I42" s="153">
        <v>3</v>
      </c>
      <c r="J42" s="153"/>
      <c r="K42" s="153"/>
      <c r="L42" s="153"/>
      <c r="M42" s="153"/>
      <c r="N42" s="153">
        <v>3</v>
      </c>
      <c r="O42" s="153"/>
      <c r="P42" s="153"/>
      <c r="Q42" s="153"/>
      <c r="R42" s="153">
        <v>3</v>
      </c>
      <c r="S42" s="153"/>
      <c r="T42" s="153"/>
      <c r="U42" s="153">
        <v>3</v>
      </c>
      <c r="V42" s="153"/>
      <c r="W42" s="153"/>
      <c r="X42" s="153"/>
      <c r="Y42" s="153"/>
      <c r="Z42" s="153"/>
      <c r="AA42" s="153">
        <v>3</v>
      </c>
      <c r="AB42" s="153">
        <v>3</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v>3</v>
      </c>
      <c r="F44" s="153">
        <v>5</v>
      </c>
      <c r="G44" s="153"/>
      <c r="H44" s="153">
        <v>2</v>
      </c>
      <c r="I44" s="153">
        <v>2</v>
      </c>
      <c r="J44" s="153"/>
      <c r="K44" s="153"/>
      <c r="L44" s="153"/>
      <c r="M44" s="153"/>
      <c r="N44" s="153"/>
      <c r="O44" s="153"/>
      <c r="P44" s="153"/>
      <c r="Q44" s="153"/>
      <c r="R44" s="153">
        <v>4</v>
      </c>
      <c r="S44" s="153"/>
      <c r="T44" s="153"/>
      <c r="U44" s="153"/>
      <c r="V44" s="153"/>
      <c r="W44" s="153"/>
      <c r="X44" s="153"/>
      <c r="Y44" s="153"/>
      <c r="Z44" s="153"/>
      <c r="AA44" s="153">
        <v>1</v>
      </c>
      <c r="AB44" s="153">
        <v>1</v>
      </c>
      <c r="AC44" s="153"/>
    </row>
    <row r="45" spans="1:29" ht="16.5" customHeight="1">
      <c r="A45" s="86">
        <v>37</v>
      </c>
      <c r="B45" s="91" t="s">
        <v>114</v>
      </c>
      <c r="C45" s="166">
        <v>296</v>
      </c>
      <c r="D45" s="153"/>
      <c r="E45" s="153">
        <v>3</v>
      </c>
      <c r="F45" s="153">
        <v>5</v>
      </c>
      <c r="G45" s="153"/>
      <c r="H45" s="153">
        <v>2</v>
      </c>
      <c r="I45" s="153">
        <v>2</v>
      </c>
      <c r="J45" s="153"/>
      <c r="K45" s="153"/>
      <c r="L45" s="153"/>
      <c r="M45" s="153"/>
      <c r="N45" s="153"/>
      <c r="O45" s="153"/>
      <c r="P45" s="153"/>
      <c r="Q45" s="153"/>
      <c r="R45" s="153">
        <v>4</v>
      </c>
      <c r="S45" s="153"/>
      <c r="T45" s="153"/>
      <c r="U45" s="153"/>
      <c r="V45" s="153"/>
      <c r="W45" s="153"/>
      <c r="X45" s="153"/>
      <c r="Y45" s="153"/>
      <c r="Z45" s="153"/>
      <c r="AA45" s="153">
        <v>1</v>
      </c>
      <c r="AB45" s="153">
        <v>1</v>
      </c>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1</v>
      </c>
      <c r="J51" s="153"/>
      <c r="K51" s="153">
        <v>1</v>
      </c>
      <c r="L51" s="153"/>
      <c r="M51" s="153"/>
      <c r="N51" s="153">
        <v>1</v>
      </c>
      <c r="O51" s="153"/>
      <c r="P51" s="153"/>
      <c r="Q51" s="153"/>
      <c r="R51" s="153">
        <v>1</v>
      </c>
      <c r="S51" s="153"/>
      <c r="T51" s="153"/>
      <c r="U51" s="153">
        <v>1</v>
      </c>
      <c r="V51" s="153"/>
      <c r="W51" s="153"/>
      <c r="X51" s="153"/>
      <c r="Y51" s="153"/>
      <c r="Z51" s="153"/>
      <c r="AA51" s="153"/>
      <c r="AB51" s="153"/>
      <c r="AC51" s="153"/>
    </row>
    <row r="52" spans="1:29" ht="16.5" customHeight="1">
      <c r="A52" s="86">
        <v>44</v>
      </c>
      <c r="B52" s="96" t="s">
        <v>148</v>
      </c>
      <c r="C52" s="88">
        <v>332</v>
      </c>
      <c r="D52" s="153"/>
      <c r="E52" s="153">
        <v>1</v>
      </c>
      <c r="F52" s="153">
        <v>1</v>
      </c>
      <c r="G52" s="153"/>
      <c r="H52" s="153">
        <v>1</v>
      </c>
      <c r="I52" s="153"/>
      <c r="J52" s="153"/>
      <c r="K52" s="153"/>
      <c r="L52" s="153"/>
      <c r="M52" s="153"/>
      <c r="N52" s="153">
        <v>1</v>
      </c>
      <c r="O52" s="153"/>
      <c r="P52" s="153"/>
      <c r="Q52" s="153"/>
      <c r="R52" s="153"/>
      <c r="S52" s="153"/>
      <c r="T52" s="153"/>
      <c r="U52" s="153">
        <v>1</v>
      </c>
      <c r="V52" s="153"/>
      <c r="W52" s="153"/>
      <c r="X52" s="153"/>
      <c r="Y52" s="153"/>
      <c r="Z52" s="153"/>
      <c r="AA52" s="153"/>
      <c r="AB52" s="153"/>
      <c r="AC52" s="153"/>
    </row>
    <row r="53" spans="1:29" ht="23.25" customHeight="1">
      <c r="A53" s="86">
        <v>45</v>
      </c>
      <c r="B53" s="90" t="s">
        <v>362</v>
      </c>
      <c r="C53" s="37" t="s">
        <v>276</v>
      </c>
      <c r="D53" s="153">
        <v>1</v>
      </c>
      <c r="E53" s="153"/>
      <c r="F53" s="153">
        <v>2</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v>1</v>
      </c>
      <c r="AB56" s="153"/>
      <c r="AC56" s="153"/>
    </row>
    <row r="57" spans="1:29" ht="16.5" customHeight="1">
      <c r="A57" s="86">
        <v>49</v>
      </c>
      <c r="B57" s="96" t="s">
        <v>80</v>
      </c>
      <c r="C57" s="167">
        <v>364</v>
      </c>
      <c r="D57" s="153">
        <v>1</v>
      </c>
      <c r="E57" s="153"/>
      <c r="F57" s="153"/>
      <c r="G57" s="153"/>
      <c r="H57" s="153"/>
      <c r="I57" s="153"/>
      <c r="J57" s="153"/>
      <c r="K57" s="153"/>
      <c r="L57" s="153"/>
      <c r="M57" s="153"/>
      <c r="N57" s="153"/>
      <c r="O57" s="153"/>
      <c r="P57" s="153"/>
      <c r="Q57" s="153"/>
      <c r="R57" s="153"/>
      <c r="S57" s="153"/>
      <c r="T57" s="153"/>
      <c r="U57" s="153"/>
      <c r="V57" s="153"/>
      <c r="W57" s="153"/>
      <c r="X57" s="153"/>
      <c r="Y57" s="153"/>
      <c r="Z57" s="153"/>
      <c r="AA57" s="153">
        <v>1</v>
      </c>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39</v>
      </c>
      <c r="F66" s="121">
        <f t="shared" si="0"/>
        <v>55</v>
      </c>
      <c r="G66" s="121">
        <f t="shared" si="0"/>
        <v>0</v>
      </c>
      <c r="H66" s="121">
        <f t="shared" si="0"/>
        <v>28</v>
      </c>
      <c r="I66" s="121">
        <f t="shared" si="0"/>
        <v>22</v>
      </c>
      <c r="J66" s="121">
        <f t="shared" si="0"/>
        <v>1</v>
      </c>
      <c r="K66" s="121">
        <f t="shared" si="0"/>
        <v>3</v>
      </c>
      <c r="L66" s="121">
        <f t="shared" si="0"/>
        <v>0</v>
      </c>
      <c r="M66" s="121">
        <f t="shared" si="0"/>
        <v>0</v>
      </c>
      <c r="N66" s="121">
        <f t="shared" si="0"/>
        <v>5</v>
      </c>
      <c r="O66" s="121">
        <f t="shared" si="0"/>
        <v>0</v>
      </c>
      <c r="P66" s="121">
        <f t="shared" si="0"/>
        <v>1</v>
      </c>
      <c r="Q66" s="121">
        <f t="shared" si="0"/>
        <v>0</v>
      </c>
      <c r="R66" s="121">
        <f t="shared" si="0"/>
        <v>28</v>
      </c>
      <c r="S66" s="121">
        <f t="shared" si="0"/>
        <v>0</v>
      </c>
      <c r="T66" s="121">
        <f t="shared" si="0"/>
        <v>0</v>
      </c>
      <c r="U66" s="121">
        <f t="shared" si="0"/>
        <v>5</v>
      </c>
      <c r="V66" s="121">
        <f t="shared" si="0"/>
        <v>1</v>
      </c>
      <c r="W66" s="121">
        <f t="shared" si="0"/>
        <v>0</v>
      </c>
      <c r="X66" s="121">
        <f t="shared" si="0"/>
        <v>0</v>
      </c>
      <c r="Y66" s="121">
        <f t="shared" si="0"/>
        <v>0</v>
      </c>
      <c r="Z66" s="121">
        <f t="shared" si="0"/>
        <v>0</v>
      </c>
      <c r="AA66" s="121">
        <f t="shared" si="0"/>
        <v>17</v>
      </c>
      <c r="AB66" s="121">
        <f t="shared" si="0"/>
        <v>21</v>
      </c>
      <c r="AC66" s="121">
        <f>AC9+AC10+AC15+AC18+AC20+AC25+AC32+AC35+AC36+AC40+AC41+AC44+AC46+AC51+AC53+AC55+AC56+AC62+AC63+AC64+AC65</f>
        <v>0</v>
      </c>
    </row>
    <row r="67" spans="1:29" ht="15.75" customHeight="1">
      <c r="A67" s="86">
        <v>59</v>
      </c>
      <c r="B67" s="164" t="s">
        <v>344</v>
      </c>
      <c r="C67" s="87"/>
      <c r="D67" s="87">
        <v>6</v>
      </c>
      <c r="E67" s="87">
        <v>35</v>
      </c>
      <c r="F67" s="87">
        <v>51</v>
      </c>
      <c r="G67" s="87"/>
      <c r="H67" s="87">
        <v>25</v>
      </c>
      <c r="I67" s="87">
        <v>22</v>
      </c>
      <c r="J67" s="87">
        <v>1</v>
      </c>
      <c r="K67" s="87">
        <v>3</v>
      </c>
      <c r="L67" s="87"/>
      <c r="M67" s="87"/>
      <c r="N67" s="87">
        <v>3</v>
      </c>
      <c r="O67" s="87"/>
      <c r="P67" s="87"/>
      <c r="Q67" s="87"/>
      <c r="R67" s="87">
        <v>28</v>
      </c>
      <c r="S67" s="87"/>
      <c r="T67" s="87"/>
      <c r="U67" s="87">
        <v>3</v>
      </c>
      <c r="V67" s="87"/>
      <c r="W67" s="87"/>
      <c r="X67" s="87"/>
      <c r="Y67" s="87"/>
      <c r="Z67" s="87"/>
      <c r="AA67" s="165">
        <v>16</v>
      </c>
      <c r="AB67" s="87">
        <v>20</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2</v>
      </c>
      <c r="I70" s="87"/>
      <c r="J70" s="87"/>
      <c r="K70" s="87"/>
      <c r="L70" s="87"/>
      <c r="M70" s="87"/>
      <c r="N70" s="87">
        <v>2</v>
      </c>
      <c r="O70" s="87"/>
      <c r="P70" s="87"/>
      <c r="Q70" s="87"/>
      <c r="R70" s="87"/>
      <c r="S70" s="87"/>
      <c r="T70" s="87"/>
      <c r="U70" s="87">
        <v>2</v>
      </c>
      <c r="V70" s="87"/>
      <c r="W70" s="87"/>
      <c r="X70" s="87"/>
      <c r="Y70" s="87"/>
      <c r="Z70" s="87"/>
      <c r="AA70" s="87">
        <v>1</v>
      </c>
      <c r="AB70" s="87">
        <v>1</v>
      </c>
      <c r="AC70" s="87"/>
    </row>
    <row r="71" spans="1:29" ht="15" customHeight="1">
      <c r="A71" s="86">
        <v>63</v>
      </c>
      <c r="B71" s="164" t="s">
        <v>345</v>
      </c>
      <c r="C71" s="87"/>
      <c r="D71" s="87"/>
      <c r="E71" s="87">
        <v>4</v>
      </c>
      <c r="F71" s="87">
        <v>4</v>
      </c>
      <c r="G71" s="87"/>
      <c r="H71" s="87">
        <v>1</v>
      </c>
      <c r="I71" s="87"/>
      <c r="J71" s="87"/>
      <c r="K71" s="87"/>
      <c r="L71" s="87"/>
      <c r="M71" s="87"/>
      <c r="N71" s="87">
        <v>1</v>
      </c>
      <c r="O71" s="87"/>
      <c r="P71" s="87"/>
      <c r="Q71" s="87"/>
      <c r="R71" s="87"/>
      <c r="S71" s="87"/>
      <c r="T71" s="87"/>
      <c r="U71" s="87">
        <v>1</v>
      </c>
      <c r="V71" s="87"/>
      <c r="W71" s="87"/>
      <c r="X71" s="87"/>
      <c r="Y71" s="87"/>
      <c r="Z71" s="87"/>
      <c r="AA71" s="87">
        <v>3</v>
      </c>
      <c r="AB71" s="87">
        <v>3</v>
      </c>
      <c r="AC71" s="87"/>
    </row>
    <row r="72" spans="1:29" ht="15.75" customHeight="1">
      <c r="A72" s="86">
        <v>64</v>
      </c>
      <c r="B72" s="164" t="s">
        <v>81</v>
      </c>
      <c r="C72" s="87"/>
      <c r="D72" s="87"/>
      <c r="E72" s="87">
        <v>2</v>
      </c>
      <c r="F72" s="87">
        <v>4</v>
      </c>
      <c r="G72" s="87"/>
      <c r="H72" s="87"/>
      <c r="I72" s="87"/>
      <c r="J72" s="87"/>
      <c r="K72" s="87"/>
      <c r="L72" s="87"/>
      <c r="M72" s="87"/>
      <c r="N72" s="87"/>
      <c r="O72" s="87"/>
      <c r="P72" s="87"/>
      <c r="Q72" s="87"/>
      <c r="R72" s="153"/>
      <c r="S72" s="153"/>
      <c r="T72" s="153"/>
      <c r="U72" s="153"/>
      <c r="V72" s="153"/>
      <c r="W72" s="153"/>
      <c r="X72" s="87"/>
      <c r="Y72" s="87"/>
      <c r="Z72" s="87"/>
      <c r="AA72" s="87">
        <v>2</v>
      </c>
      <c r="AB72" s="87">
        <v>4</v>
      </c>
      <c r="AC72" s="87"/>
    </row>
    <row r="73" spans="1:29" ht="20.25" customHeight="1">
      <c r="A73" s="86">
        <v>65</v>
      </c>
      <c r="B73" s="164" t="s">
        <v>201</v>
      </c>
      <c r="C73" s="87"/>
      <c r="D73" s="87"/>
      <c r="E73" s="87">
        <v>5</v>
      </c>
      <c r="F73" s="87">
        <v>5</v>
      </c>
      <c r="G73" s="87"/>
      <c r="H73" s="87">
        <v>5</v>
      </c>
      <c r="I73" s="87">
        <v>3</v>
      </c>
      <c r="J73" s="87"/>
      <c r="K73" s="87">
        <v>1</v>
      </c>
      <c r="L73" s="87"/>
      <c r="M73" s="87"/>
      <c r="N73" s="87">
        <v>1</v>
      </c>
      <c r="O73" s="87"/>
      <c r="P73" s="87">
        <v>1</v>
      </c>
      <c r="Q73" s="87"/>
      <c r="R73" s="153">
        <v>3</v>
      </c>
      <c r="S73" s="153"/>
      <c r="T73" s="153"/>
      <c r="U73" s="153">
        <v>1</v>
      </c>
      <c r="V73" s="153">
        <v>1</v>
      </c>
      <c r="W73" s="153"/>
      <c r="X73" s="87"/>
      <c r="Y73" s="87"/>
      <c r="Z73" s="87"/>
      <c r="AA73" s="87"/>
      <c r="AB73" s="87"/>
      <c r="AC73" s="87"/>
    </row>
    <row r="74" spans="1:29" ht="16.5" customHeight="1">
      <c r="A74" s="86">
        <v>66</v>
      </c>
      <c r="B74" s="164" t="s">
        <v>346</v>
      </c>
      <c r="C74" s="87"/>
      <c r="D74" s="87"/>
      <c r="E74" s="87">
        <v>6</v>
      </c>
      <c r="F74" s="87">
        <v>6</v>
      </c>
      <c r="G74" s="87"/>
      <c r="H74" s="87">
        <v>4</v>
      </c>
      <c r="I74" s="87">
        <v>4</v>
      </c>
      <c r="J74" s="87">
        <v>1</v>
      </c>
      <c r="K74" s="87">
        <v>3</v>
      </c>
      <c r="L74" s="87"/>
      <c r="M74" s="87"/>
      <c r="N74" s="87"/>
      <c r="O74" s="87"/>
      <c r="P74" s="87"/>
      <c r="Q74" s="87"/>
      <c r="R74" s="87">
        <v>4</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6</v>
      </c>
    </row>
    <row r="4" spans="1:4" ht="20.25" customHeight="1">
      <c r="A4" s="101">
        <v>2</v>
      </c>
      <c r="B4" s="279" t="s">
        <v>71</v>
      </c>
      <c r="C4" s="102" t="s">
        <v>205</v>
      </c>
      <c r="D4" s="122">
        <v>4</v>
      </c>
    </row>
    <row r="5" spans="1:4" ht="20.25" customHeight="1">
      <c r="A5" s="101">
        <v>3</v>
      </c>
      <c r="B5" s="280"/>
      <c r="C5" s="102" t="s">
        <v>206</v>
      </c>
      <c r="D5" s="122"/>
    </row>
    <row r="6" spans="1:4" ht="20.25" customHeight="1">
      <c r="A6" s="101">
        <v>4</v>
      </c>
      <c r="B6" s="280"/>
      <c r="C6" s="102" t="s">
        <v>204</v>
      </c>
      <c r="D6" s="122">
        <v>2</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v>6</v>
      </c>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219"/>
      <c r="H20" s="21"/>
      <c r="I20" s="21"/>
      <c r="J20" s="21"/>
      <c r="K20" s="22"/>
    </row>
    <row r="21" spans="1:11" ht="18" customHeight="1">
      <c r="A21" s="101">
        <v>19</v>
      </c>
      <c r="B21" s="270" t="s">
        <v>291</v>
      </c>
      <c r="C21" s="271"/>
      <c r="D21" s="219"/>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28</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219">
        <v>14760</v>
      </c>
      <c r="H27" s="23"/>
      <c r="I27" s="23"/>
      <c r="J27" s="23"/>
      <c r="K27" s="22"/>
    </row>
    <row r="28" spans="1:11" ht="14.25" customHeight="1">
      <c r="A28" s="101">
        <v>26</v>
      </c>
      <c r="B28" s="267" t="s">
        <v>157</v>
      </c>
      <c r="C28" s="267"/>
      <c r="D28" s="219">
        <v>246</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3</v>
      </c>
      <c r="H31" s="24"/>
      <c r="I31" s="24"/>
    </row>
    <row r="32" spans="1:9" ht="16.5" customHeight="1">
      <c r="A32" s="101">
        <v>30</v>
      </c>
      <c r="B32" s="268" t="s">
        <v>343</v>
      </c>
      <c r="C32" s="269"/>
      <c r="D32" s="122"/>
      <c r="H32" s="24"/>
      <c r="I32" s="24"/>
    </row>
    <row r="33" spans="1:9" ht="16.5" customHeight="1">
      <c r="A33" s="101">
        <v>31</v>
      </c>
      <c r="B33" s="268" t="s">
        <v>243</v>
      </c>
      <c r="C33" s="269"/>
      <c r="D33" s="122">
        <v>6</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9</v>
      </c>
      <c r="C6" s="220">
        <v>19720</v>
      </c>
      <c r="D6" s="154"/>
      <c r="E6" s="154"/>
      <c r="F6" s="154">
        <v>2</v>
      </c>
      <c r="G6" s="154">
        <v>1</v>
      </c>
      <c r="H6" s="154"/>
      <c r="I6" s="154"/>
      <c r="J6" s="154">
        <v>1</v>
      </c>
      <c r="K6" s="154"/>
      <c r="L6" s="154"/>
      <c r="M6" s="154">
        <v>4</v>
      </c>
      <c r="N6" s="154"/>
      <c r="O6" s="154"/>
      <c r="P6" s="154">
        <v>11</v>
      </c>
      <c r="Q6" s="154">
        <v>11</v>
      </c>
      <c r="R6" s="154"/>
      <c r="S6" s="2"/>
      <c r="T6" s="2"/>
    </row>
    <row r="7" spans="1:20" ht="20.25" customHeight="1">
      <c r="A7" s="185" t="s">
        <v>90</v>
      </c>
      <c r="B7" s="154"/>
      <c r="C7" s="220"/>
      <c r="D7" s="154"/>
      <c r="E7" s="154">
        <v>3</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v>1</v>
      </c>
      <c r="I7" s="123">
        <v>1</v>
      </c>
      <c r="J7" s="123">
        <v>1</v>
      </c>
      <c r="K7" s="123"/>
      <c r="L7" s="123">
        <v>2</v>
      </c>
      <c r="M7" s="123"/>
      <c r="N7" s="123"/>
      <c r="O7" s="221"/>
      <c r="P7" s="221"/>
    </row>
    <row r="8" spans="1:16" ht="12.75">
      <c r="A8" s="60">
        <v>2</v>
      </c>
      <c r="B8" s="297" t="s">
        <v>105</v>
      </c>
      <c r="C8" s="298"/>
      <c r="D8" s="299"/>
      <c r="E8" s="300">
        <v>115</v>
      </c>
      <c r="F8" s="301"/>
      <c r="G8" s="123"/>
      <c r="H8" s="123"/>
      <c r="I8" s="123"/>
      <c r="J8" s="123"/>
      <c r="K8" s="123"/>
      <c r="L8" s="123"/>
      <c r="M8" s="123"/>
      <c r="N8" s="123"/>
      <c r="O8" s="221"/>
      <c r="P8" s="221"/>
    </row>
    <row r="9" spans="1:16" ht="12.75">
      <c r="A9" s="60">
        <v>3</v>
      </c>
      <c r="B9" s="297" t="s">
        <v>166</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142</v>
      </c>
      <c r="C12" s="298"/>
      <c r="D12" s="299"/>
      <c r="E12" s="300">
        <v>149</v>
      </c>
      <c r="F12" s="301"/>
      <c r="G12" s="123"/>
      <c r="H12" s="123"/>
      <c r="I12" s="123"/>
      <c r="J12" s="123"/>
      <c r="K12" s="123"/>
      <c r="L12" s="123"/>
      <c r="M12" s="123"/>
      <c r="N12" s="123"/>
      <c r="O12" s="221"/>
      <c r="P12" s="221"/>
    </row>
    <row r="13" spans="1:16" ht="12.75">
      <c r="A13" s="60">
        <v>7</v>
      </c>
      <c r="B13" s="297" t="s">
        <v>170</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4</v>
      </c>
      <c r="H14" s="123">
        <v>1</v>
      </c>
      <c r="I14" s="123"/>
      <c r="J14" s="123">
        <v>5</v>
      </c>
      <c r="K14" s="123"/>
      <c r="L14" s="123"/>
      <c r="M14" s="123">
        <v>5</v>
      </c>
      <c r="N14" s="123">
        <v>2</v>
      </c>
      <c r="O14" s="221">
        <v>36299</v>
      </c>
      <c r="P14" s="221">
        <v>35215</v>
      </c>
    </row>
    <row r="15" spans="1:16" ht="24.75" customHeight="1">
      <c r="A15" s="60">
        <v>9</v>
      </c>
      <c r="B15" s="309" t="s">
        <v>240</v>
      </c>
      <c r="C15" s="310"/>
      <c r="D15" s="311"/>
      <c r="E15" s="307" t="s">
        <v>242</v>
      </c>
      <c r="F15" s="308"/>
      <c r="G15" s="123"/>
      <c r="H15" s="123">
        <v>3</v>
      </c>
      <c r="I15" s="123"/>
      <c r="J15" s="123">
        <v>3</v>
      </c>
      <c r="K15" s="123"/>
      <c r="L15" s="123"/>
      <c r="M15" s="123">
        <v>3</v>
      </c>
      <c r="N15" s="123"/>
      <c r="O15" s="221">
        <v>33072</v>
      </c>
      <c r="P15" s="221">
        <v>33072</v>
      </c>
    </row>
    <row r="16" spans="1:16" ht="30.75" customHeight="1">
      <c r="A16" s="60">
        <v>10</v>
      </c>
      <c r="B16" s="309" t="s">
        <v>171</v>
      </c>
      <c r="C16" s="310"/>
      <c r="D16" s="311"/>
      <c r="E16" s="307" t="s">
        <v>183</v>
      </c>
      <c r="F16" s="308"/>
      <c r="G16" s="123">
        <v>4</v>
      </c>
      <c r="H16" s="123">
        <v>2</v>
      </c>
      <c r="I16" s="123"/>
      <c r="J16" s="123">
        <v>6</v>
      </c>
      <c r="K16" s="123"/>
      <c r="L16" s="123">
        <v>4</v>
      </c>
      <c r="M16" s="123">
        <v>2</v>
      </c>
      <c r="N16" s="123"/>
      <c r="O16" s="221"/>
      <c r="P16" s="221"/>
    </row>
    <row r="17" spans="1:16" ht="17.25" customHeight="1">
      <c r="A17" s="60">
        <v>11</v>
      </c>
      <c r="B17" s="302" t="s">
        <v>102</v>
      </c>
      <c r="C17" s="302"/>
      <c r="D17" s="302"/>
      <c r="E17" s="303"/>
      <c r="F17" s="303"/>
      <c r="G17" s="123"/>
      <c r="H17" s="123">
        <v>1</v>
      </c>
      <c r="I17" s="123"/>
      <c r="J17" s="123">
        <v>1</v>
      </c>
      <c r="K17" s="123"/>
      <c r="L17" s="123"/>
      <c r="M17" s="123">
        <v>1</v>
      </c>
      <c r="N17" s="123">
        <v>1</v>
      </c>
      <c r="O17" s="221">
        <v>37394</v>
      </c>
      <c r="P17" s="221"/>
    </row>
    <row r="18" spans="1:16" ht="21" customHeight="1">
      <c r="A18" s="60">
        <v>12</v>
      </c>
      <c r="B18" s="302" t="s">
        <v>241</v>
      </c>
      <c r="C18" s="302"/>
      <c r="D18" s="302"/>
      <c r="E18" s="303"/>
      <c r="F18" s="303"/>
      <c r="G18" s="124">
        <f>G7+G14+G15+G16+G17</f>
        <v>9</v>
      </c>
      <c r="H18" s="124">
        <f aca="true" t="shared" si="0" ref="H18:P18">H7+H14+H15+H16+H17</f>
        <v>8</v>
      </c>
      <c r="I18" s="124">
        <f t="shared" si="0"/>
        <v>1</v>
      </c>
      <c r="J18" s="124">
        <f t="shared" si="0"/>
        <v>16</v>
      </c>
      <c r="K18" s="124">
        <f t="shared" si="0"/>
        <v>0</v>
      </c>
      <c r="L18" s="124">
        <f t="shared" si="0"/>
        <v>6</v>
      </c>
      <c r="M18" s="124">
        <f t="shared" si="0"/>
        <v>11</v>
      </c>
      <c r="N18" s="124">
        <f t="shared" si="0"/>
        <v>3</v>
      </c>
      <c r="O18" s="222">
        <f t="shared" si="0"/>
        <v>106765</v>
      </c>
      <c r="P18" s="222">
        <f t="shared" si="0"/>
        <v>68287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77</v>
      </c>
      <c r="F6" s="103">
        <v>73</v>
      </c>
      <c r="G6" s="103"/>
      <c r="H6" s="103">
        <v>68</v>
      </c>
      <c r="I6" s="103"/>
      <c r="J6" s="103">
        <v>4</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v>2</v>
      </c>
      <c r="F19" s="114">
        <v>2</v>
      </c>
      <c r="G19" s="114"/>
      <c r="H19" s="114">
        <v>2</v>
      </c>
      <c r="I19" s="114"/>
      <c r="J19" s="114"/>
      <c r="K19" s="35"/>
      <c r="L19" s="7"/>
    </row>
    <row r="20" spans="1:12" s="1" customFormat="1" ht="14.25" customHeight="1">
      <c r="A20" s="109">
        <v>15</v>
      </c>
      <c r="B20" s="368" t="s">
        <v>297</v>
      </c>
      <c r="C20" s="369"/>
      <c r="D20" s="103"/>
      <c r="E20" s="103">
        <v>7</v>
      </c>
      <c r="F20" s="103">
        <v>7</v>
      </c>
      <c r="G20" s="103"/>
      <c r="H20" s="103">
        <v>7</v>
      </c>
      <c r="I20" s="103"/>
      <c r="J20" s="103"/>
      <c r="K20" s="35"/>
      <c r="L20" s="7"/>
    </row>
    <row r="21" spans="1:12" s="1" customFormat="1" ht="14.25" customHeight="1">
      <c r="A21" s="109">
        <v>16</v>
      </c>
      <c r="B21" s="356" t="s">
        <v>71</v>
      </c>
      <c r="C21" s="80" t="s">
        <v>17</v>
      </c>
      <c r="D21" s="114"/>
      <c r="E21" s="114">
        <v>6</v>
      </c>
      <c r="F21" s="114">
        <v>6</v>
      </c>
      <c r="G21" s="114"/>
      <c r="H21" s="114">
        <v>6</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c r="F23" s="114"/>
      <c r="G23" s="114"/>
      <c r="H23" s="114"/>
      <c r="I23" s="114"/>
      <c r="J23" s="114"/>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2</v>
      </c>
      <c r="F26" s="114">
        <v>1</v>
      </c>
      <c r="G26" s="114"/>
      <c r="H26" s="114">
        <v>1</v>
      </c>
      <c r="I26" s="114"/>
      <c r="J26" s="114">
        <v>1</v>
      </c>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6</v>
      </c>
      <c r="F33" s="114">
        <v>3</v>
      </c>
      <c r="G33" s="114"/>
      <c r="H33" s="114">
        <v>3</v>
      </c>
      <c r="I33" s="114"/>
      <c r="J33" s="114">
        <v>3</v>
      </c>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47</v>
      </c>
      <c r="F35" s="114">
        <v>47</v>
      </c>
      <c r="G35" s="114"/>
      <c r="H35" s="114">
        <v>44</v>
      </c>
      <c r="I35" s="114"/>
      <c r="J35" s="114"/>
      <c r="K35" s="35"/>
      <c r="L35" s="7"/>
    </row>
    <row r="36" spans="1:12" s="1" customFormat="1" ht="14.25" customHeight="1">
      <c r="A36" s="109">
        <v>31</v>
      </c>
      <c r="B36" s="352" t="s">
        <v>23</v>
      </c>
      <c r="C36" s="353"/>
      <c r="D36" s="114"/>
      <c r="E36" s="114">
        <v>2</v>
      </c>
      <c r="F36" s="114">
        <v>2</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11</v>
      </c>
      <c r="F38" s="114">
        <v>11</v>
      </c>
      <c r="G38" s="114"/>
      <c r="H38" s="114">
        <v>10</v>
      </c>
      <c r="I38" s="114"/>
      <c r="J38" s="114"/>
      <c r="K38" s="35"/>
      <c r="L38" s="7"/>
    </row>
    <row r="39" spans="1:12" s="1" customFormat="1" ht="24" customHeight="1">
      <c r="A39" s="109">
        <v>34</v>
      </c>
      <c r="B39" s="330" t="s">
        <v>298</v>
      </c>
      <c r="C39" s="331"/>
      <c r="D39" s="103"/>
      <c r="E39" s="103">
        <v>11</v>
      </c>
      <c r="F39" s="103">
        <v>11</v>
      </c>
      <c r="G39" s="103"/>
      <c r="H39" s="103">
        <v>6</v>
      </c>
      <c r="I39" s="103"/>
      <c r="J39" s="103"/>
      <c r="K39" s="35"/>
      <c r="L39" s="7"/>
    </row>
    <row r="40" spans="1:12" s="1" customFormat="1" ht="14.25" customHeight="1">
      <c r="A40" s="109">
        <v>35</v>
      </c>
      <c r="B40" s="366" t="s">
        <v>9</v>
      </c>
      <c r="C40" s="367"/>
      <c r="D40" s="114"/>
      <c r="E40" s="114">
        <v>9</v>
      </c>
      <c r="F40" s="114">
        <v>9</v>
      </c>
      <c r="G40" s="114"/>
      <c r="H40" s="114">
        <v>5</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2</v>
      </c>
      <c r="F42" s="114">
        <v>2</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v>
      </c>
      <c r="F49" s="103"/>
      <c r="G49" s="103"/>
      <c r="H49" s="103"/>
      <c r="I49" s="103"/>
      <c r="J49" s="103">
        <v>1</v>
      </c>
      <c r="K49" s="5"/>
    </row>
    <row r="50" spans="1:11" ht="15" customHeight="1">
      <c r="A50" s="109">
        <v>45</v>
      </c>
      <c r="B50" s="370" t="s">
        <v>299</v>
      </c>
      <c r="C50" s="371"/>
      <c r="D50" s="125">
        <f>D6+D39+D49</f>
        <v>0</v>
      </c>
      <c r="E50" s="125">
        <f aca="true" t="shared" si="0" ref="E50:J50">E6+E39+E49</f>
        <v>89</v>
      </c>
      <c r="F50" s="125">
        <f t="shared" si="0"/>
        <v>84</v>
      </c>
      <c r="G50" s="125">
        <f t="shared" si="0"/>
        <v>0</v>
      </c>
      <c r="H50" s="125">
        <f t="shared" si="0"/>
        <v>74</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1</v>
      </c>
      <c r="E14" s="126">
        <v>1</v>
      </c>
      <c r="F14" s="126"/>
      <c r="G14" s="126">
        <v>1</v>
      </c>
      <c r="H14" s="126">
        <v>1</v>
      </c>
      <c r="I14" s="179"/>
      <c r="J14" s="10"/>
      <c r="K14" s="10"/>
    </row>
    <row r="15" spans="1:11" s="8" customFormat="1" ht="23.25" customHeight="1">
      <c r="A15" s="111">
        <v>10</v>
      </c>
      <c r="B15" s="78" t="s">
        <v>263</v>
      </c>
      <c r="C15" s="126"/>
      <c r="D15" s="126">
        <v>8</v>
      </c>
      <c r="E15" s="126">
        <v>7</v>
      </c>
      <c r="F15" s="126"/>
      <c r="G15" s="126">
        <v>7</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c r="G20" s="126">
        <v>2</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2</v>
      </c>
      <c r="E27" s="126">
        <v>3</v>
      </c>
      <c r="F27" s="126"/>
      <c r="G27" s="126">
        <v>1</v>
      </c>
      <c r="H27" s="126"/>
      <c r="I27" s="10"/>
      <c r="J27" s="10"/>
      <c r="K27" s="10"/>
    </row>
    <row r="28" spans="1:11" s="8" customFormat="1" ht="18.75" customHeight="1">
      <c r="A28" s="111">
        <v>23</v>
      </c>
      <c r="B28" s="112" t="s">
        <v>229</v>
      </c>
      <c r="C28" s="127">
        <f aca="true" t="shared" si="0" ref="C28:H28">SUM(C6:C27)</f>
        <v>2</v>
      </c>
      <c r="D28" s="127">
        <f t="shared" si="0"/>
        <v>19</v>
      </c>
      <c r="E28" s="127">
        <f t="shared" si="0"/>
        <v>19</v>
      </c>
      <c r="F28" s="127">
        <f t="shared" si="0"/>
        <v>0</v>
      </c>
      <c r="G28" s="127">
        <f t="shared" si="0"/>
        <v>16</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&amp;L099201BE&amp;CФорма № 1-1, Підрозділ: Любешівський 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2016-07-04T14:58:05Z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1-1_00162_2.2016_</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099201BE</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